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kimble/Desktop/Symington Lab/Manuscripts/Kimble/Resection &amp; Recombination/Submission/Resubmission/Source data/"/>
    </mc:Choice>
  </mc:AlternateContent>
  <xr:revisionPtr revIDLastSave="0" documentId="13_ncr:1_{4FD4349C-B26D-2148-8EC5-F71A78F14ED8}" xr6:coauthVersionLast="36" xr6:coauthVersionMax="36" xr10:uidLastSave="{00000000-0000-0000-0000-000000000000}"/>
  <bookViews>
    <workbookView xWindow="220" yWindow="1540" windowWidth="23060" windowHeight="13900" xr2:uid="{0FA47174-A712-224B-8304-EAE65560C0B1}"/>
  </bookViews>
  <sheets>
    <sheet name="Summary" sheetId="1" r:id="rId1"/>
    <sheet name="WT 640bp" sheetId="2" r:id="rId2"/>
    <sheet name="exo1 sgs1 640bp" sheetId="3" r:id="rId3"/>
    <sheet name="Ddc2-Rad53 640bp" sheetId="5" r:id="rId4"/>
    <sheet name="exo1 sgs1 Ddc2-Rad53 640bp" sheetId="4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" i="1" l="1"/>
  <c r="S5" i="1"/>
  <c r="S7" i="1"/>
  <c r="S8" i="1"/>
  <c r="R6" i="1"/>
  <c r="R7" i="1"/>
  <c r="R8" i="1"/>
  <c r="R5" i="1"/>
  <c r="Q5" i="1"/>
  <c r="P5" i="1"/>
  <c r="AP61" i="5"/>
  <c r="AQ61" i="5" s="1"/>
  <c r="AO61" i="5"/>
  <c r="AP58" i="5"/>
  <c r="AO58" i="5"/>
  <c r="AP55" i="5"/>
  <c r="AO55" i="5"/>
  <c r="AP52" i="5"/>
  <c r="AO52" i="5"/>
  <c r="AP49" i="5"/>
  <c r="AQ49" i="5" s="1"/>
  <c r="AO49" i="5"/>
  <c r="AP46" i="5"/>
  <c r="AQ46" i="5" s="1"/>
  <c r="AO46" i="5"/>
  <c r="AP43" i="5"/>
  <c r="AO43" i="5"/>
  <c r="AP40" i="5"/>
  <c r="AQ40" i="5" s="1"/>
  <c r="AO40" i="5"/>
  <c r="AP37" i="5"/>
  <c r="AO37" i="5"/>
  <c r="AP34" i="5"/>
  <c r="AQ34" i="5" s="1"/>
  <c r="AO34" i="5"/>
  <c r="AP31" i="5"/>
  <c r="AQ31" i="5" s="1"/>
  <c r="AO31" i="5"/>
  <c r="AP28" i="5"/>
  <c r="AO28" i="5"/>
  <c r="AP25" i="5"/>
  <c r="AQ25" i="5" s="1"/>
  <c r="AO25" i="5"/>
  <c r="AP22" i="5"/>
  <c r="AQ22" i="5" s="1"/>
  <c r="AO22" i="5"/>
  <c r="AP19" i="5"/>
  <c r="AQ19" i="5" s="1"/>
  <c r="AO19" i="5"/>
  <c r="AP16" i="5"/>
  <c r="AQ16" i="5" s="1"/>
  <c r="AO16" i="5"/>
  <c r="AQ13" i="5"/>
  <c r="AP13" i="5"/>
  <c r="AO13" i="5"/>
  <c r="AP10" i="5"/>
  <c r="AQ10" i="5" s="1"/>
  <c r="AO10" i="5"/>
  <c r="AP7" i="5"/>
  <c r="AQ7" i="5" s="1"/>
  <c r="AO7" i="5"/>
  <c r="AP4" i="5"/>
  <c r="AQ4" i="5" s="1"/>
  <c r="AO4" i="5"/>
  <c r="AT18" i="5" s="1"/>
  <c r="AD61" i="5"/>
  <c r="AE61" i="5" s="1"/>
  <c r="AC61" i="5"/>
  <c r="AD58" i="5"/>
  <c r="AC58" i="5"/>
  <c r="AD55" i="5"/>
  <c r="AC55" i="5"/>
  <c r="AD52" i="5"/>
  <c r="AC52" i="5"/>
  <c r="AD49" i="5"/>
  <c r="AC49" i="5"/>
  <c r="AE46" i="5"/>
  <c r="AD46" i="5"/>
  <c r="AC46" i="5"/>
  <c r="AD43" i="5"/>
  <c r="AC43" i="5"/>
  <c r="AD40" i="5"/>
  <c r="AE40" i="5" s="1"/>
  <c r="AC40" i="5"/>
  <c r="AD37" i="5"/>
  <c r="AC37" i="5"/>
  <c r="AD34" i="5"/>
  <c r="AE34" i="5" s="1"/>
  <c r="AC34" i="5"/>
  <c r="AD31" i="5"/>
  <c r="AE31" i="5" s="1"/>
  <c r="AC31" i="5"/>
  <c r="AD28" i="5"/>
  <c r="AC28" i="5"/>
  <c r="AD25" i="5"/>
  <c r="AC25" i="5"/>
  <c r="AD22" i="5"/>
  <c r="AE22" i="5" s="1"/>
  <c r="AC22" i="5"/>
  <c r="AD19" i="5"/>
  <c r="AC19" i="5"/>
  <c r="AD16" i="5"/>
  <c r="AE16" i="5" s="1"/>
  <c r="AC16" i="5"/>
  <c r="AD13" i="5"/>
  <c r="AE13" i="5" s="1"/>
  <c r="AC13" i="5"/>
  <c r="AD10" i="5"/>
  <c r="AE10" i="5" s="1"/>
  <c r="AC10" i="5"/>
  <c r="AD7" i="5"/>
  <c r="AE7" i="5" s="1"/>
  <c r="AC7" i="5"/>
  <c r="AD4" i="5"/>
  <c r="AE4" i="5" s="1"/>
  <c r="AC4" i="5"/>
  <c r="R61" i="5"/>
  <c r="S61" i="5" s="1"/>
  <c r="Q61" i="5"/>
  <c r="R58" i="5"/>
  <c r="Q58" i="5"/>
  <c r="R55" i="5"/>
  <c r="Q55" i="5"/>
  <c r="R52" i="5"/>
  <c r="Q52" i="5"/>
  <c r="R49" i="5"/>
  <c r="Q49" i="5"/>
  <c r="S46" i="5"/>
  <c r="R46" i="5"/>
  <c r="Q46" i="5"/>
  <c r="R43" i="5"/>
  <c r="Q43" i="5"/>
  <c r="R40" i="5"/>
  <c r="S40" i="5" s="1"/>
  <c r="Q40" i="5"/>
  <c r="R37" i="5"/>
  <c r="Q37" i="5"/>
  <c r="R34" i="5"/>
  <c r="S34" i="5" s="1"/>
  <c r="Q34" i="5"/>
  <c r="R31" i="5"/>
  <c r="S31" i="5" s="1"/>
  <c r="Q31" i="5"/>
  <c r="R28" i="5"/>
  <c r="Q28" i="5"/>
  <c r="R25" i="5"/>
  <c r="S25" i="5" s="1"/>
  <c r="Q25" i="5"/>
  <c r="R22" i="5"/>
  <c r="S22" i="5" s="1"/>
  <c r="Q22" i="5"/>
  <c r="R19" i="5"/>
  <c r="Q19" i="5"/>
  <c r="R16" i="5"/>
  <c r="S16" i="5" s="1"/>
  <c r="Q16" i="5"/>
  <c r="R13" i="5"/>
  <c r="S13" i="5" s="1"/>
  <c r="Q13" i="5"/>
  <c r="R10" i="5"/>
  <c r="S10" i="5" s="1"/>
  <c r="Q10" i="5"/>
  <c r="R7" i="5"/>
  <c r="S7" i="5" s="1"/>
  <c r="Q7" i="5"/>
  <c r="R4" i="5"/>
  <c r="S4" i="5" s="1"/>
  <c r="Q4" i="5"/>
  <c r="AQ52" i="5" l="1"/>
  <c r="AQ58" i="5"/>
  <c r="AQ55" i="5"/>
  <c r="AQ43" i="5"/>
  <c r="AQ28" i="5"/>
  <c r="AQ37" i="5"/>
  <c r="AT30" i="5"/>
  <c r="AT17" i="5"/>
  <c r="AT29" i="5" s="1"/>
  <c r="AT19" i="5"/>
  <c r="AT20" i="5"/>
  <c r="AE58" i="5"/>
  <c r="AE52" i="5"/>
  <c r="AH20" i="5"/>
  <c r="AE49" i="5"/>
  <c r="AE55" i="5"/>
  <c r="AE37" i="5"/>
  <c r="AE43" i="5"/>
  <c r="AE28" i="5"/>
  <c r="AE25" i="5"/>
  <c r="AE19" i="5"/>
  <c r="AH32" i="5"/>
  <c r="AH18" i="5"/>
  <c r="AH17" i="5"/>
  <c r="AH19" i="5"/>
  <c r="S52" i="5"/>
  <c r="S58" i="5"/>
  <c r="V20" i="5"/>
  <c r="S49" i="5"/>
  <c r="S55" i="5"/>
  <c r="S43" i="5"/>
  <c r="S37" i="5"/>
  <c r="S28" i="5"/>
  <c r="S19" i="5"/>
  <c r="V32" i="5"/>
  <c r="V19" i="5"/>
  <c r="V17" i="5"/>
  <c r="V18" i="5"/>
  <c r="AT32" i="5" l="1"/>
  <c r="AT31" i="5"/>
  <c r="AH29" i="5"/>
  <c r="AH31" i="5"/>
  <c r="AH30" i="5"/>
  <c r="V30" i="5"/>
  <c r="V31" i="5"/>
  <c r="V29" i="5"/>
  <c r="F61" i="5" l="1"/>
  <c r="G61" i="5" s="1"/>
  <c r="E61" i="5"/>
  <c r="F58" i="5"/>
  <c r="G58" i="5" s="1"/>
  <c r="E58" i="5"/>
  <c r="F55" i="5"/>
  <c r="G55" i="5" s="1"/>
  <c r="E55" i="5"/>
  <c r="F52" i="5"/>
  <c r="E52" i="5"/>
  <c r="F49" i="5"/>
  <c r="G49" i="5" s="1"/>
  <c r="E49" i="5"/>
  <c r="F46" i="5"/>
  <c r="E46" i="5"/>
  <c r="F43" i="5"/>
  <c r="E43" i="5"/>
  <c r="F40" i="5"/>
  <c r="E40" i="5"/>
  <c r="F37" i="5"/>
  <c r="G37" i="5" s="1"/>
  <c r="E37" i="5"/>
  <c r="F34" i="5"/>
  <c r="G34" i="5" s="1"/>
  <c r="E34" i="5"/>
  <c r="F31" i="5"/>
  <c r="G31" i="5" s="1"/>
  <c r="E31" i="5"/>
  <c r="F28" i="5"/>
  <c r="G28" i="5" s="1"/>
  <c r="E28" i="5"/>
  <c r="F25" i="5"/>
  <c r="G25" i="5" s="1"/>
  <c r="E25" i="5"/>
  <c r="F22" i="5"/>
  <c r="E22" i="5"/>
  <c r="F19" i="5"/>
  <c r="G19" i="5" s="1"/>
  <c r="E19" i="5"/>
  <c r="F16" i="5"/>
  <c r="E16" i="5"/>
  <c r="F13" i="5"/>
  <c r="G13" i="5" s="1"/>
  <c r="E13" i="5"/>
  <c r="F10" i="5"/>
  <c r="G10" i="5" s="1"/>
  <c r="E10" i="5"/>
  <c r="F7" i="5"/>
  <c r="G7" i="5" s="1"/>
  <c r="E7" i="5"/>
  <c r="F4" i="5"/>
  <c r="G4" i="5" s="1"/>
  <c r="E4" i="5"/>
  <c r="J20" i="5" s="1"/>
  <c r="G52" i="5" l="1"/>
  <c r="G46" i="5"/>
  <c r="G43" i="5"/>
  <c r="G40" i="5"/>
  <c r="G22" i="5"/>
  <c r="G16" i="5"/>
  <c r="J32" i="5"/>
  <c r="J19" i="5"/>
  <c r="J17" i="5"/>
  <c r="J18" i="5"/>
  <c r="J30" i="5" s="1"/>
  <c r="J31" i="5" l="1"/>
  <c r="J29" i="5"/>
  <c r="AP61" i="4" l="1"/>
  <c r="AO61" i="4"/>
  <c r="AP58" i="4"/>
  <c r="AO58" i="4"/>
  <c r="AP55" i="4"/>
  <c r="AO55" i="4"/>
  <c r="AP52" i="4"/>
  <c r="AQ52" i="4" s="1"/>
  <c r="AO52" i="4"/>
  <c r="AP49" i="4"/>
  <c r="AO49" i="4"/>
  <c r="AP46" i="4"/>
  <c r="AO46" i="4"/>
  <c r="AP43" i="4"/>
  <c r="AO43" i="4"/>
  <c r="AP40" i="4"/>
  <c r="AO40" i="4"/>
  <c r="AP37" i="4"/>
  <c r="AO37" i="4"/>
  <c r="AP34" i="4"/>
  <c r="AO34" i="4"/>
  <c r="AP31" i="4"/>
  <c r="AO31" i="4"/>
  <c r="AP28" i="4"/>
  <c r="AO28" i="4"/>
  <c r="AP25" i="4"/>
  <c r="AQ25" i="4" s="1"/>
  <c r="AO25" i="4"/>
  <c r="AP22" i="4"/>
  <c r="AQ22" i="4" s="1"/>
  <c r="AO22" i="4"/>
  <c r="AP19" i="4"/>
  <c r="AO19" i="4"/>
  <c r="AP16" i="4"/>
  <c r="AQ16" i="4" s="1"/>
  <c r="AO16" i="4"/>
  <c r="AP13" i="4"/>
  <c r="AQ13" i="4" s="1"/>
  <c r="AO13" i="4"/>
  <c r="AP10" i="4"/>
  <c r="AQ10" i="4" s="1"/>
  <c r="AO10" i="4"/>
  <c r="AP7" i="4"/>
  <c r="AO7" i="4"/>
  <c r="AP4" i="4"/>
  <c r="AO4" i="4"/>
  <c r="AT17" i="4" s="1"/>
  <c r="AQ43" i="4" l="1"/>
  <c r="AQ37" i="4"/>
  <c r="AQ49" i="4"/>
  <c r="AQ4" i="4"/>
  <c r="AQ19" i="4"/>
  <c r="AQ40" i="4"/>
  <c r="AQ28" i="4"/>
  <c r="AQ46" i="4"/>
  <c r="AQ55" i="4"/>
  <c r="AQ58" i="4"/>
  <c r="AQ7" i="4"/>
  <c r="AQ31" i="4"/>
  <c r="AQ34" i="4"/>
  <c r="AQ61" i="4"/>
  <c r="AT29" i="4"/>
  <c r="AT19" i="4"/>
  <c r="AT31" i="4" s="1"/>
  <c r="AT20" i="4"/>
  <c r="AT32" i="4" s="1"/>
  <c r="AT18" i="4"/>
  <c r="AT30" i="4" l="1"/>
  <c r="AD61" i="4" l="1"/>
  <c r="AE61" i="4" s="1"/>
  <c r="AC61" i="4"/>
  <c r="AD58" i="4"/>
  <c r="AC58" i="4"/>
  <c r="AD55" i="4"/>
  <c r="AC55" i="4"/>
  <c r="AD52" i="4"/>
  <c r="AE52" i="4" s="1"/>
  <c r="AC52" i="4"/>
  <c r="AD49" i="4"/>
  <c r="AE49" i="4" s="1"/>
  <c r="AC49" i="4"/>
  <c r="AD46" i="4"/>
  <c r="AC46" i="4"/>
  <c r="AD43" i="4"/>
  <c r="AC43" i="4"/>
  <c r="AD40" i="4"/>
  <c r="AE40" i="4" s="1"/>
  <c r="AC40" i="4"/>
  <c r="AD37" i="4"/>
  <c r="AC37" i="4"/>
  <c r="AD34" i="4"/>
  <c r="AE34" i="4" s="1"/>
  <c r="AC34" i="4"/>
  <c r="AD31" i="4"/>
  <c r="AE31" i="4" s="1"/>
  <c r="AC31" i="4"/>
  <c r="AD28" i="4"/>
  <c r="AC28" i="4"/>
  <c r="AD25" i="4"/>
  <c r="AC25" i="4"/>
  <c r="AD22" i="4"/>
  <c r="AE22" i="4" s="1"/>
  <c r="AC22" i="4"/>
  <c r="AD19" i="4"/>
  <c r="AE19" i="4" s="1"/>
  <c r="AC19" i="4"/>
  <c r="AD16" i="4"/>
  <c r="AE16" i="4" s="1"/>
  <c r="AC16" i="4"/>
  <c r="AD13" i="4"/>
  <c r="AE13" i="4" s="1"/>
  <c r="AC13" i="4"/>
  <c r="AD10" i="4"/>
  <c r="AE10" i="4" s="1"/>
  <c r="AC10" i="4"/>
  <c r="AD7" i="4"/>
  <c r="AE7" i="4" s="1"/>
  <c r="AC7" i="4"/>
  <c r="AD4" i="4"/>
  <c r="AE4" i="4" s="1"/>
  <c r="AC4" i="4"/>
  <c r="AH17" i="4" s="1"/>
  <c r="R61" i="4"/>
  <c r="S61" i="4" s="1"/>
  <c r="Q61" i="4"/>
  <c r="R58" i="4"/>
  <c r="Q58" i="4"/>
  <c r="R55" i="4"/>
  <c r="Q55" i="4"/>
  <c r="R52" i="4"/>
  <c r="S52" i="4" s="1"/>
  <c r="Q52" i="4"/>
  <c r="R49" i="4"/>
  <c r="Q49" i="4"/>
  <c r="R46" i="4"/>
  <c r="S46" i="4" s="1"/>
  <c r="Q46" i="4"/>
  <c r="R43" i="4"/>
  <c r="Q43" i="4"/>
  <c r="R40" i="4"/>
  <c r="S40" i="4" s="1"/>
  <c r="Q40" i="4"/>
  <c r="R37" i="4"/>
  <c r="Q37" i="4"/>
  <c r="R34" i="4"/>
  <c r="S34" i="4" s="1"/>
  <c r="Q34" i="4"/>
  <c r="R31" i="4"/>
  <c r="S31" i="4" s="1"/>
  <c r="Q31" i="4"/>
  <c r="R28" i="4"/>
  <c r="Q28" i="4"/>
  <c r="R25" i="4"/>
  <c r="Q25" i="4"/>
  <c r="R22" i="4"/>
  <c r="S22" i="4" s="1"/>
  <c r="Q22" i="4"/>
  <c r="R19" i="4"/>
  <c r="S19" i="4" s="1"/>
  <c r="Q19" i="4"/>
  <c r="R16" i="4"/>
  <c r="S16" i="4" s="1"/>
  <c r="Q16" i="4"/>
  <c r="R13" i="4"/>
  <c r="Q13" i="4"/>
  <c r="R10" i="4"/>
  <c r="Q10" i="4"/>
  <c r="R7" i="4"/>
  <c r="S7" i="4" s="1"/>
  <c r="Q7" i="4"/>
  <c r="R4" i="4"/>
  <c r="S4" i="4" s="1"/>
  <c r="Q4" i="4"/>
  <c r="V17" i="4" s="1"/>
  <c r="F61" i="4"/>
  <c r="G61" i="4" s="1"/>
  <c r="E61" i="4"/>
  <c r="F58" i="4"/>
  <c r="E58" i="4"/>
  <c r="F55" i="4"/>
  <c r="E55" i="4"/>
  <c r="G52" i="4"/>
  <c r="F52" i="4"/>
  <c r="E52" i="4"/>
  <c r="F49" i="4"/>
  <c r="E49" i="4"/>
  <c r="F46" i="4"/>
  <c r="E46" i="4"/>
  <c r="F43" i="4"/>
  <c r="E43" i="4"/>
  <c r="F40" i="4"/>
  <c r="E40" i="4"/>
  <c r="F37" i="4"/>
  <c r="E37" i="4"/>
  <c r="F34" i="4"/>
  <c r="E34" i="4"/>
  <c r="F31" i="4"/>
  <c r="E31" i="4"/>
  <c r="F28" i="4"/>
  <c r="E28" i="4"/>
  <c r="F25" i="4"/>
  <c r="E25" i="4"/>
  <c r="F22" i="4"/>
  <c r="E22" i="4"/>
  <c r="F19" i="4"/>
  <c r="E19" i="4"/>
  <c r="F16" i="4"/>
  <c r="E16" i="4"/>
  <c r="F13" i="4"/>
  <c r="E13" i="4"/>
  <c r="F10" i="4"/>
  <c r="E10" i="4"/>
  <c r="F7" i="4"/>
  <c r="E7" i="4"/>
  <c r="F4" i="4"/>
  <c r="E4" i="4"/>
  <c r="J20" i="4" l="1"/>
  <c r="G4" i="4"/>
  <c r="G10" i="4"/>
  <c r="G16" i="4"/>
  <c r="G22" i="4"/>
  <c r="G28" i="4"/>
  <c r="G34" i="4"/>
  <c r="AE46" i="4"/>
  <c r="G7" i="4"/>
  <c r="G19" i="4"/>
  <c r="G25" i="4"/>
  <c r="G37" i="4"/>
  <c r="G43" i="4"/>
  <c r="S25" i="4"/>
  <c r="AE25" i="4"/>
  <c r="AE58" i="4"/>
  <c r="AE55" i="4"/>
  <c r="AE37" i="4"/>
  <c r="AE43" i="4"/>
  <c r="AE28" i="4"/>
  <c r="AH29" i="4"/>
  <c r="AH19" i="4"/>
  <c r="AH31" i="4" s="1"/>
  <c r="AH18" i="4"/>
  <c r="AH20" i="4"/>
  <c r="S58" i="4"/>
  <c r="S49" i="4"/>
  <c r="S55" i="4"/>
  <c r="S37" i="4"/>
  <c r="S43" i="4"/>
  <c r="S28" i="4"/>
  <c r="S13" i="4"/>
  <c r="S10" i="4"/>
  <c r="V29" i="4"/>
  <c r="V19" i="4"/>
  <c r="V31" i="4" s="1"/>
  <c r="V18" i="4"/>
  <c r="V30" i="4" s="1"/>
  <c r="V20" i="4"/>
  <c r="V32" i="4" s="1"/>
  <c r="G58" i="4"/>
  <c r="G49" i="4"/>
  <c r="G55" i="4"/>
  <c r="G40" i="4"/>
  <c r="G46" i="4"/>
  <c r="G31" i="4"/>
  <c r="J17" i="4"/>
  <c r="J29" i="4" s="1"/>
  <c r="G13" i="4"/>
  <c r="J18" i="4"/>
  <c r="J30" i="4" s="1"/>
  <c r="J32" i="4"/>
  <c r="J19" i="4"/>
  <c r="J31" i="4" s="1"/>
  <c r="AH32" i="4" l="1"/>
  <c r="AH30" i="4"/>
  <c r="Q8" i="1" l="1"/>
  <c r="Q7" i="1" l="1"/>
  <c r="Q6" i="1"/>
  <c r="P8" i="1"/>
  <c r="P7" i="1"/>
  <c r="P6" i="1"/>
  <c r="AP76" i="3"/>
  <c r="AQ76" i="3" s="1"/>
  <c r="AO76" i="3"/>
  <c r="AE76" i="3"/>
  <c r="AD76" i="3"/>
  <c r="AC76" i="3"/>
  <c r="R76" i="3"/>
  <c r="S76" i="3" s="1"/>
  <c r="Q76" i="3"/>
  <c r="F76" i="3"/>
  <c r="G76" i="3" s="1"/>
  <c r="E76" i="3"/>
  <c r="AP73" i="3"/>
  <c r="AQ73" i="3" s="1"/>
  <c r="AO73" i="3"/>
  <c r="AE73" i="3"/>
  <c r="AD73" i="3"/>
  <c r="AC73" i="3"/>
  <c r="R73" i="3"/>
  <c r="S73" i="3" s="1"/>
  <c r="Q73" i="3"/>
  <c r="F73" i="3"/>
  <c r="G73" i="3" s="1"/>
  <c r="E73" i="3"/>
  <c r="AP70" i="3"/>
  <c r="AQ70" i="3" s="1"/>
  <c r="AO70" i="3"/>
  <c r="AE70" i="3"/>
  <c r="AD70" i="3"/>
  <c r="AC70" i="3"/>
  <c r="R70" i="3"/>
  <c r="S70" i="3" s="1"/>
  <c r="Q70" i="3"/>
  <c r="F70" i="3"/>
  <c r="G70" i="3" s="1"/>
  <c r="E70" i="3"/>
  <c r="AP67" i="3"/>
  <c r="AQ67" i="3" s="1"/>
  <c r="AO67" i="3"/>
  <c r="AE67" i="3"/>
  <c r="AD67" i="3"/>
  <c r="AC67" i="3"/>
  <c r="R67" i="3"/>
  <c r="S67" i="3" s="1"/>
  <c r="Q67" i="3"/>
  <c r="F67" i="3"/>
  <c r="G67" i="3" s="1"/>
  <c r="E67" i="3"/>
  <c r="AP64" i="3"/>
  <c r="AQ64" i="3" s="1"/>
  <c r="AO64" i="3"/>
  <c r="AE64" i="3"/>
  <c r="AD64" i="3"/>
  <c r="AC64" i="3"/>
  <c r="R64" i="3"/>
  <c r="S64" i="3" s="1"/>
  <c r="Q64" i="3"/>
  <c r="F64" i="3"/>
  <c r="G64" i="3" s="1"/>
  <c r="E64" i="3"/>
  <c r="AP61" i="3"/>
  <c r="AQ61" i="3" s="1"/>
  <c r="AO61" i="3"/>
  <c r="AE61" i="3"/>
  <c r="AD61" i="3"/>
  <c r="AC61" i="3"/>
  <c r="R61" i="3"/>
  <c r="S61" i="3" s="1"/>
  <c r="Q61" i="3"/>
  <c r="F61" i="3"/>
  <c r="G61" i="3" s="1"/>
  <c r="E61" i="3"/>
  <c r="AP58" i="3"/>
  <c r="AQ58" i="3" s="1"/>
  <c r="AO58" i="3"/>
  <c r="AE58" i="3"/>
  <c r="AD58" i="3"/>
  <c r="AC58" i="3"/>
  <c r="R58" i="3"/>
  <c r="S58" i="3" s="1"/>
  <c r="Q58" i="3"/>
  <c r="F58" i="3"/>
  <c r="G58" i="3" s="1"/>
  <c r="E58" i="3"/>
  <c r="AP55" i="3"/>
  <c r="AQ55" i="3" s="1"/>
  <c r="AO55" i="3"/>
  <c r="AE55" i="3"/>
  <c r="AD55" i="3"/>
  <c r="AC55" i="3"/>
  <c r="R55" i="3"/>
  <c r="S55" i="3" s="1"/>
  <c r="Q55" i="3"/>
  <c r="F55" i="3"/>
  <c r="G55" i="3" s="1"/>
  <c r="E55" i="3"/>
  <c r="AP52" i="3"/>
  <c r="AQ52" i="3" s="1"/>
  <c r="AO52" i="3"/>
  <c r="AE52" i="3"/>
  <c r="AD52" i="3"/>
  <c r="AC52" i="3"/>
  <c r="R52" i="3"/>
  <c r="S52" i="3" s="1"/>
  <c r="Q52" i="3"/>
  <c r="F52" i="3"/>
  <c r="G52" i="3" s="1"/>
  <c r="E52" i="3"/>
  <c r="AP49" i="3"/>
  <c r="AQ49" i="3" s="1"/>
  <c r="AO49" i="3"/>
  <c r="AE49" i="3"/>
  <c r="AD49" i="3"/>
  <c r="AC49" i="3"/>
  <c r="R49" i="3"/>
  <c r="S49" i="3" s="1"/>
  <c r="Q49" i="3"/>
  <c r="F49" i="3"/>
  <c r="G49" i="3" s="1"/>
  <c r="E49" i="3"/>
  <c r="AP46" i="3"/>
  <c r="AQ46" i="3" s="1"/>
  <c r="AO46" i="3"/>
  <c r="AE46" i="3"/>
  <c r="AD46" i="3"/>
  <c r="AC46" i="3"/>
  <c r="R46" i="3"/>
  <c r="S46" i="3" s="1"/>
  <c r="Q46" i="3"/>
  <c r="F46" i="3"/>
  <c r="G46" i="3" s="1"/>
  <c r="E46" i="3"/>
  <c r="AP43" i="3"/>
  <c r="AQ43" i="3" s="1"/>
  <c r="AO43" i="3"/>
  <c r="AE43" i="3"/>
  <c r="AD43" i="3"/>
  <c r="AC43" i="3"/>
  <c r="R43" i="3"/>
  <c r="S43" i="3" s="1"/>
  <c r="Q43" i="3"/>
  <c r="F43" i="3"/>
  <c r="G43" i="3" s="1"/>
  <c r="E43" i="3"/>
  <c r="AP40" i="3"/>
  <c r="AQ40" i="3" s="1"/>
  <c r="AO40" i="3"/>
  <c r="AE40" i="3"/>
  <c r="AD40" i="3"/>
  <c r="AC40" i="3"/>
  <c r="R40" i="3"/>
  <c r="S40" i="3" s="1"/>
  <c r="Q40" i="3"/>
  <c r="F40" i="3"/>
  <c r="G40" i="3" s="1"/>
  <c r="E40" i="3"/>
  <c r="AP37" i="3"/>
  <c r="AQ37" i="3" s="1"/>
  <c r="AO37" i="3"/>
  <c r="AE37" i="3"/>
  <c r="AD37" i="3"/>
  <c r="AC37" i="3"/>
  <c r="R37" i="3"/>
  <c r="S37" i="3" s="1"/>
  <c r="Q37" i="3"/>
  <c r="F37" i="3"/>
  <c r="G37" i="3" s="1"/>
  <c r="E37" i="3"/>
  <c r="AP34" i="3"/>
  <c r="AQ34" i="3" s="1"/>
  <c r="AO34" i="3"/>
  <c r="AE34" i="3"/>
  <c r="AD34" i="3"/>
  <c r="AC34" i="3"/>
  <c r="R34" i="3"/>
  <c r="S34" i="3" s="1"/>
  <c r="Q34" i="3"/>
  <c r="F34" i="3"/>
  <c r="G34" i="3" s="1"/>
  <c r="E34" i="3"/>
  <c r="AP31" i="3"/>
  <c r="AQ31" i="3" s="1"/>
  <c r="AO31" i="3"/>
  <c r="AD31" i="3"/>
  <c r="AE31" i="3" s="1"/>
  <c r="AC31" i="3"/>
  <c r="R31" i="3"/>
  <c r="S31" i="3" s="1"/>
  <c r="Q31" i="3"/>
  <c r="V30" i="3" s="1"/>
  <c r="F31" i="3"/>
  <c r="G31" i="3" s="1"/>
  <c r="E31" i="3"/>
  <c r="AP28" i="3"/>
  <c r="AQ28" i="3" s="1"/>
  <c r="AO28" i="3"/>
  <c r="AE28" i="3"/>
  <c r="AD28" i="3"/>
  <c r="AC28" i="3"/>
  <c r="R28" i="3"/>
  <c r="S28" i="3" s="1"/>
  <c r="Q28" i="3"/>
  <c r="F28" i="3"/>
  <c r="G28" i="3" s="1"/>
  <c r="E28" i="3"/>
  <c r="AP25" i="3"/>
  <c r="AQ25" i="3" s="1"/>
  <c r="AO25" i="3"/>
  <c r="AE25" i="3"/>
  <c r="AD25" i="3"/>
  <c r="AC25" i="3"/>
  <c r="R25" i="3"/>
  <c r="S25" i="3" s="1"/>
  <c r="Q25" i="3"/>
  <c r="F25" i="3"/>
  <c r="G25" i="3" s="1"/>
  <c r="E25" i="3"/>
  <c r="AP22" i="3"/>
  <c r="AQ22" i="3" s="1"/>
  <c r="AO22" i="3"/>
  <c r="AE22" i="3"/>
  <c r="AD22" i="3"/>
  <c r="AC22" i="3"/>
  <c r="R22" i="3"/>
  <c r="S22" i="3" s="1"/>
  <c r="Q22" i="3"/>
  <c r="F22" i="3"/>
  <c r="G22" i="3" s="1"/>
  <c r="E22" i="3"/>
  <c r="AP19" i="3"/>
  <c r="AQ19" i="3" s="1"/>
  <c r="AO19" i="3"/>
  <c r="AE19" i="3"/>
  <c r="AD19" i="3"/>
  <c r="AC19" i="3"/>
  <c r="R19" i="3"/>
  <c r="S19" i="3" s="1"/>
  <c r="Q19" i="3"/>
  <c r="F19" i="3"/>
  <c r="G19" i="3" s="1"/>
  <c r="E19" i="3"/>
  <c r="V18" i="3"/>
  <c r="V33" i="3" s="1"/>
  <c r="V17" i="3"/>
  <c r="V32" i="3" s="1"/>
  <c r="AP16" i="3"/>
  <c r="AQ16" i="3" s="1"/>
  <c r="AO16" i="3"/>
  <c r="AD16" i="3"/>
  <c r="AE16" i="3" s="1"/>
  <c r="AC16" i="3"/>
  <c r="R16" i="3"/>
  <c r="S16" i="3" s="1"/>
  <c r="Q16" i="3"/>
  <c r="F16" i="3"/>
  <c r="G16" i="3" s="1"/>
  <c r="E16" i="3"/>
  <c r="V15" i="3"/>
  <c r="V14" i="3"/>
  <c r="AP13" i="3"/>
  <c r="AQ13" i="3" s="1"/>
  <c r="AO13" i="3"/>
  <c r="AE13" i="3"/>
  <c r="AD13" i="3"/>
  <c r="AC13" i="3"/>
  <c r="R13" i="3"/>
  <c r="S13" i="3" s="1"/>
  <c r="Q13" i="3"/>
  <c r="F13" i="3"/>
  <c r="G13" i="3" s="1"/>
  <c r="E13" i="3"/>
  <c r="AP10" i="3"/>
  <c r="AQ10" i="3" s="1"/>
  <c r="AO10" i="3"/>
  <c r="AE10" i="3"/>
  <c r="AD10" i="3"/>
  <c r="AC10" i="3"/>
  <c r="R10" i="3"/>
  <c r="S10" i="3" s="1"/>
  <c r="Q10" i="3"/>
  <c r="F10" i="3"/>
  <c r="G10" i="3" s="1"/>
  <c r="E10" i="3"/>
  <c r="AP7" i="3"/>
  <c r="AQ7" i="3" s="1"/>
  <c r="AO7" i="3"/>
  <c r="AE7" i="3"/>
  <c r="AD7" i="3"/>
  <c r="AC7" i="3"/>
  <c r="R7" i="3"/>
  <c r="S7" i="3" s="1"/>
  <c r="Q7" i="3"/>
  <c r="F7" i="3"/>
  <c r="G7" i="3" s="1"/>
  <c r="E7" i="3"/>
  <c r="AP4" i="3"/>
  <c r="AQ4" i="3" s="1"/>
  <c r="AO4" i="3"/>
  <c r="AT18" i="3" s="1"/>
  <c r="AE4" i="3"/>
  <c r="AD4" i="3"/>
  <c r="AC4" i="3"/>
  <c r="AH16" i="3" s="1"/>
  <c r="R4" i="3"/>
  <c r="S4" i="3" s="1"/>
  <c r="Q4" i="3"/>
  <c r="V16" i="3" s="1"/>
  <c r="V31" i="3" s="1"/>
  <c r="F4" i="3"/>
  <c r="G4" i="3" s="1"/>
  <c r="E4" i="3"/>
  <c r="J16" i="3" s="1"/>
  <c r="AP76" i="2"/>
  <c r="AQ76" i="2" s="1"/>
  <c r="AO76" i="2"/>
  <c r="AD76" i="2"/>
  <c r="AE76" i="2" s="1"/>
  <c r="AC76" i="2"/>
  <c r="R76" i="2"/>
  <c r="S76" i="2" s="1"/>
  <c r="Q76" i="2"/>
  <c r="F76" i="2"/>
  <c r="G76" i="2" s="1"/>
  <c r="E76" i="2"/>
  <c r="AQ73" i="2"/>
  <c r="AP73" i="2"/>
  <c r="AO73" i="2"/>
  <c r="AD73" i="2"/>
  <c r="AE73" i="2" s="1"/>
  <c r="AC73" i="2"/>
  <c r="R73" i="2"/>
  <c r="S73" i="2" s="1"/>
  <c r="Q73" i="2"/>
  <c r="F73" i="2"/>
  <c r="G73" i="2" s="1"/>
  <c r="E73" i="2"/>
  <c r="AQ70" i="2"/>
  <c r="AP70" i="2"/>
  <c r="AO70" i="2"/>
  <c r="AD70" i="2"/>
  <c r="AE70" i="2" s="1"/>
  <c r="AC70" i="2"/>
  <c r="R70" i="2"/>
  <c r="S70" i="2" s="1"/>
  <c r="Q70" i="2"/>
  <c r="F70" i="2"/>
  <c r="G70" i="2" s="1"/>
  <c r="E70" i="2"/>
  <c r="AQ67" i="2"/>
  <c r="AP67" i="2"/>
  <c r="AO67" i="2"/>
  <c r="AD67" i="2"/>
  <c r="AE67" i="2" s="1"/>
  <c r="AC67" i="2"/>
  <c r="R67" i="2"/>
  <c r="S67" i="2" s="1"/>
  <c r="Q67" i="2"/>
  <c r="F67" i="2"/>
  <c r="G67" i="2" s="1"/>
  <c r="E67" i="2"/>
  <c r="AQ64" i="2"/>
  <c r="AP64" i="2"/>
  <c r="AO64" i="2"/>
  <c r="AD64" i="2"/>
  <c r="AE64" i="2" s="1"/>
  <c r="AC64" i="2"/>
  <c r="R64" i="2"/>
  <c r="S64" i="2" s="1"/>
  <c r="Q64" i="2"/>
  <c r="F64" i="2"/>
  <c r="G64" i="2" s="1"/>
  <c r="E64" i="2"/>
  <c r="AQ61" i="2"/>
  <c r="AP61" i="2"/>
  <c r="AO61" i="2"/>
  <c r="AD61" i="2"/>
  <c r="AE61" i="2" s="1"/>
  <c r="AC61" i="2"/>
  <c r="R61" i="2"/>
  <c r="S61" i="2" s="1"/>
  <c r="Q61" i="2"/>
  <c r="F61" i="2"/>
  <c r="G61" i="2" s="1"/>
  <c r="E61" i="2"/>
  <c r="AQ58" i="2"/>
  <c r="AP58" i="2"/>
  <c r="AO58" i="2"/>
  <c r="AD58" i="2"/>
  <c r="AE58" i="2" s="1"/>
  <c r="AC58" i="2"/>
  <c r="R58" i="2"/>
  <c r="S58" i="2" s="1"/>
  <c r="Q58" i="2"/>
  <c r="F58" i="2"/>
  <c r="G58" i="2" s="1"/>
  <c r="E58" i="2"/>
  <c r="AQ55" i="2"/>
  <c r="AP55" i="2"/>
  <c r="AO55" i="2"/>
  <c r="AD55" i="2"/>
  <c r="AE55" i="2" s="1"/>
  <c r="AC55" i="2"/>
  <c r="R55" i="2"/>
  <c r="S55" i="2" s="1"/>
  <c r="Q55" i="2"/>
  <c r="F55" i="2"/>
  <c r="G55" i="2" s="1"/>
  <c r="E55" i="2"/>
  <c r="AQ52" i="2"/>
  <c r="AP52" i="2"/>
  <c r="AO52" i="2"/>
  <c r="AD52" i="2"/>
  <c r="AE52" i="2" s="1"/>
  <c r="AC52" i="2"/>
  <c r="R52" i="2"/>
  <c r="S52" i="2" s="1"/>
  <c r="Q52" i="2"/>
  <c r="F52" i="2"/>
  <c r="G52" i="2" s="1"/>
  <c r="E52" i="2"/>
  <c r="AQ49" i="2"/>
  <c r="AP49" i="2"/>
  <c r="AO49" i="2"/>
  <c r="AD49" i="2"/>
  <c r="AE49" i="2" s="1"/>
  <c r="AC49" i="2"/>
  <c r="R49" i="2"/>
  <c r="S49" i="2" s="1"/>
  <c r="Q49" i="2"/>
  <c r="F49" i="2"/>
  <c r="G49" i="2" s="1"/>
  <c r="E49" i="2"/>
  <c r="AQ46" i="2"/>
  <c r="AP46" i="2"/>
  <c r="AO46" i="2"/>
  <c r="AD46" i="2"/>
  <c r="AE46" i="2" s="1"/>
  <c r="AC46" i="2"/>
  <c r="R46" i="2"/>
  <c r="S46" i="2" s="1"/>
  <c r="Q46" i="2"/>
  <c r="F46" i="2"/>
  <c r="G46" i="2" s="1"/>
  <c r="E46" i="2"/>
  <c r="AQ43" i="2"/>
  <c r="AP43" i="2"/>
  <c r="AO43" i="2"/>
  <c r="AD43" i="2"/>
  <c r="AE43" i="2" s="1"/>
  <c r="AC43" i="2"/>
  <c r="R43" i="2"/>
  <c r="S43" i="2" s="1"/>
  <c r="Q43" i="2"/>
  <c r="F43" i="2"/>
  <c r="G43" i="2" s="1"/>
  <c r="E43" i="2"/>
  <c r="AQ40" i="2"/>
  <c r="AP40" i="2"/>
  <c r="AO40" i="2"/>
  <c r="AD40" i="2"/>
  <c r="AE40" i="2" s="1"/>
  <c r="AC40" i="2"/>
  <c r="R40" i="2"/>
  <c r="S40" i="2" s="1"/>
  <c r="Q40" i="2"/>
  <c r="F40" i="2"/>
  <c r="G40" i="2" s="1"/>
  <c r="E40" i="2"/>
  <c r="AQ37" i="2"/>
  <c r="AP37" i="2"/>
  <c r="AO37" i="2"/>
  <c r="AD37" i="2"/>
  <c r="AE37" i="2" s="1"/>
  <c r="AC37" i="2"/>
  <c r="R37" i="2"/>
  <c r="S37" i="2" s="1"/>
  <c r="Q37" i="2"/>
  <c r="F37" i="2"/>
  <c r="G37" i="2" s="1"/>
  <c r="E37" i="2"/>
  <c r="AQ34" i="2"/>
  <c r="AP34" i="2"/>
  <c r="AO34" i="2"/>
  <c r="AD34" i="2"/>
  <c r="AE34" i="2" s="1"/>
  <c r="AC34" i="2"/>
  <c r="R34" i="2"/>
  <c r="S34" i="2" s="1"/>
  <c r="Q34" i="2"/>
  <c r="F34" i="2"/>
  <c r="G34" i="2" s="1"/>
  <c r="E34" i="2"/>
  <c r="AP31" i="2"/>
  <c r="AQ31" i="2" s="1"/>
  <c r="AO31" i="2"/>
  <c r="AD31" i="2"/>
  <c r="AE31" i="2" s="1"/>
  <c r="AC31" i="2"/>
  <c r="R31" i="2"/>
  <c r="S31" i="2" s="1"/>
  <c r="Q31" i="2"/>
  <c r="F31" i="2"/>
  <c r="G31" i="2" s="1"/>
  <c r="E31" i="2"/>
  <c r="AQ28" i="2"/>
  <c r="AP28" i="2"/>
  <c r="AO28" i="2"/>
  <c r="AD28" i="2"/>
  <c r="AE28" i="2" s="1"/>
  <c r="AC28" i="2"/>
  <c r="R28" i="2"/>
  <c r="S28" i="2" s="1"/>
  <c r="Q28" i="2"/>
  <c r="F28" i="2"/>
  <c r="E28" i="2"/>
  <c r="G28" i="2" s="1"/>
  <c r="AQ25" i="2"/>
  <c r="AP25" i="2"/>
  <c r="AO25" i="2"/>
  <c r="AD25" i="2"/>
  <c r="AE25" i="2" s="1"/>
  <c r="AC25" i="2"/>
  <c r="R25" i="2"/>
  <c r="S25" i="2" s="1"/>
  <c r="Q25" i="2"/>
  <c r="F25" i="2"/>
  <c r="G25" i="2" s="1"/>
  <c r="E25" i="2"/>
  <c r="AQ22" i="2"/>
  <c r="AP22" i="2"/>
  <c r="AO22" i="2"/>
  <c r="AD22" i="2"/>
  <c r="AE22" i="2" s="1"/>
  <c r="AC22" i="2"/>
  <c r="R22" i="2"/>
  <c r="S22" i="2" s="1"/>
  <c r="Q22" i="2"/>
  <c r="F22" i="2"/>
  <c r="G22" i="2" s="1"/>
  <c r="E22" i="2"/>
  <c r="AQ19" i="2"/>
  <c r="AP19" i="2"/>
  <c r="AO19" i="2"/>
  <c r="AD19" i="2"/>
  <c r="AE19" i="2" s="1"/>
  <c r="AC19" i="2"/>
  <c r="R19" i="2"/>
  <c r="S19" i="2" s="1"/>
  <c r="Q19" i="2"/>
  <c r="F19" i="2"/>
  <c r="G19" i="2" s="1"/>
  <c r="E19" i="2"/>
  <c r="AT18" i="2"/>
  <c r="AT33" i="2" s="1"/>
  <c r="AT17" i="2"/>
  <c r="AT32" i="2" s="1"/>
  <c r="AT16" i="2"/>
  <c r="AT31" i="2" s="1"/>
  <c r="AP16" i="2"/>
  <c r="AQ16" i="2" s="1"/>
  <c r="AO16" i="2"/>
  <c r="AH16" i="2"/>
  <c r="AH31" i="2" s="1"/>
  <c r="AD16" i="2"/>
  <c r="AE16" i="2" s="1"/>
  <c r="AC16" i="2"/>
  <c r="R16" i="2"/>
  <c r="S16" i="2" s="1"/>
  <c r="Q16" i="2"/>
  <c r="J16" i="2"/>
  <c r="J31" i="2" s="1"/>
  <c r="F16" i="2"/>
  <c r="E16" i="2"/>
  <c r="G16" i="2" s="1"/>
  <c r="AT15" i="2"/>
  <c r="AT30" i="2" s="1"/>
  <c r="AT14" i="2"/>
  <c r="AQ13" i="2"/>
  <c r="AP13" i="2"/>
  <c r="AO13" i="2"/>
  <c r="AD13" i="2"/>
  <c r="AE13" i="2" s="1"/>
  <c r="AC13" i="2"/>
  <c r="R13" i="2"/>
  <c r="S13" i="2" s="1"/>
  <c r="Q13" i="2"/>
  <c r="F13" i="2"/>
  <c r="E13" i="2"/>
  <c r="G13" i="2" s="1"/>
  <c r="AQ10" i="2"/>
  <c r="AP10" i="2"/>
  <c r="AO10" i="2"/>
  <c r="AD10" i="2"/>
  <c r="AE10" i="2" s="1"/>
  <c r="AC10" i="2"/>
  <c r="R10" i="2"/>
  <c r="S10" i="2" s="1"/>
  <c r="Q10" i="2"/>
  <c r="F10" i="2"/>
  <c r="E10" i="2"/>
  <c r="G10" i="2" s="1"/>
  <c r="AQ7" i="2"/>
  <c r="AP7" i="2"/>
  <c r="AO7" i="2"/>
  <c r="AD7" i="2"/>
  <c r="AE7" i="2" s="1"/>
  <c r="AC7" i="2"/>
  <c r="R7" i="2"/>
  <c r="S7" i="2" s="1"/>
  <c r="Q7" i="2"/>
  <c r="F7" i="2"/>
  <c r="E7" i="2"/>
  <c r="G7" i="2" s="1"/>
  <c r="AQ4" i="2"/>
  <c r="AP4" i="2"/>
  <c r="AO4" i="2"/>
  <c r="AD4" i="2"/>
  <c r="AE4" i="2" s="1"/>
  <c r="AC4" i="2"/>
  <c r="AH18" i="2" s="1"/>
  <c r="AH33" i="2" s="1"/>
  <c r="R4" i="2"/>
  <c r="S4" i="2" s="1"/>
  <c r="Q4" i="2"/>
  <c r="V18" i="2" s="1"/>
  <c r="F4" i="2"/>
  <c r="E4" i="2"/>
  <c r="G4" i="2" s="1"/>
  <c r="J31" i="3" l="1"/>
  <c r="AT33" i="3"/>
  <c r="AT30" i="3"/>
  <c r="AH31" i="3"/>
  <c r="J14" i="3"/>
  <c r="J17" i="3"/>
  <c r="J32" i="3" s="1"/>
  <c r="J18" i="3"/>
  <c r="J33" i="3" s="1"/>
  <c r="AH14" i="3"/>
  <c r="AH15" i="3"/>
  <c r="AH30" i="3" s="1"/>
  <c r="AH17" i="3"/>
  <c r="AH32" i="3" s="1"/>
  <c r="AH18" i="3"/>
  <c r="AH33" i="3" s="1"/>
  <c r="J15" i="3"/>
  <c r="J30" i="3" s="1"/>
  <c r="AT14" i="3"/>
  <c r="AT15" i="3"/>
  <c r="AT16" i="3"/>
  <c r="AT31" i="3" s="1"/>
  <c r="AT17" i="3"/>
  <c r="AT32" i="3" s="1"/>
  <c r="J30" i="2"/>
  <c r="V33" i="2"/>
  <c r="J15" i="2"/>
  <c r="V16" i="2"/>
  <c r="V31" i="2" s="1"/>
  <c r="J14" i="2"/>
  <c r="V14" i="2"/>
  <c r="V15" i="2"/>
  <c r="V30" i="2" s="1"/>
  <c r="V17" i="2"/>
  <c r="V32" i="2" s="1"/>
  <c r="J17" i="2"/>
  <c r="J32" i="2" s="1"/>
  <c r="J18" i="2"/>
  <c r="J33" i="2" s="1"/>
  <c r="AH14" i="2"/>
  <c r="AH15" i="2"/>
  <c r="AH30" i="2" s="1"/>
  <c r="AH17" i="2"/>
  <c r="AH32" i="2" s="1"/>
</calcChain>
</file>

<file path=xl/sharedStrings.xml><?xml version="1.0" encoding="utf-8"?>
<sst xmlns="http://schemas.openxmlformats.org/spreadsheetml/2006/main" count="2639" uniqueCount="44">
  <si>
    <t>Biological replicate #1</t>
  </si>
  <si>
    <t>WT</t>
  </si>
  <si>
    <t>exo1 sgs1</t>
  </si>
  <si>
    <t>Time (h)</t>
  </si>
  <si>
    <t>640 bp</t>
  </si>
  <si>
    <t>Biological replicate #2</t>
  </si>
  <si>
    <t>Biological replicate #3</t>
  </si>
  <si>
    <t>Ddc2-Rad53</t>
  </si>
  <si>
    <t>exo1 sgs1 Ddc2-Rad53</t>
  </si>
  <si>
    <t>640bp</t>
  </si>
  <si>
    <t>Average</t>
  </si>
  <si>
    <t>Time</t>
  </si>
  <si>
    <t>Biological Replicate 1</t>
  </si>
  <si>
    <t>Biological Replicate 1, Technical Replicate 2</t>
  </si>
  <si>
    <t>Biological Replicate 2</t>
  </si>
  <si>
    <t>Biological Replicate 3</t>
  </si>
  <si>
    <t>Amplicon</t>
  </si>
  <si>
    <t>Digest</t>
  </si>
  <si>
    <t>Cq</t>
  </si>
  <si>
    <t>Mean</t>
  </si>
  <si>
    <t>SD</t>
  </si>
  <si>
    <t>COV</t>
  </si>
  <si>
    <t>Primer Efficiencies</t>
  </si>
  <si>
    <t>HOcs</t>
  </si>
  <si>
    <t>none</t>
  </si>
  <si>
    <t>ADH1</t>
  </si>
  <si>
    <t>Calculate HOcs Cut Fraction</t>
  </si>
  <si>
    <t>Cut</t>
  </si>
  <si>
    <t>Ref</t>
  </si>
  <si>
    <t>RsaI</t>
  </si>
  <si>
    <t xml:space="preserve">Time </t>
  </si>
  <si>
    <t>Fraction</t>
  </si>
  <si>
    <t>Calculate Resected Fraction</t>
  </si>
  <si>
    <t>Biological replicate 1</t>
  </si>
  <si>
    <r>
      <t xml:space="preserve">WT </t>
    </r>
    <r>
      <rPr>
        <sz val="12"/>
        <color theme="1"/>
        <rFont val="Calibri"/>
        <family val="2"/>
        <scheme val="minor"/>
      </rPr>
      <t>(Technical replicate)</t>
    </r>
  </si>
  <si>
    <r>
      <t xml:space="preserve">exo1 sgs1 </t>
    </r>
    <r>
      <rPr>
        <sz val="12"/>
        <color theme="1"/>
        <rFont val="Calibri"/>
        <family val="2"/>
        <scheme val="minor"/>
      </rPr>
      <t>(Technical replicate)</t>
    </r>
  </si>
  <si>
    <t>Primer efficiencies</t>
  </si>
  <si>
    <t>5kb</t>
  </si>
  <si>
    <t>10kb</t>
  </si>
  <si>
    <t>Calculate HOcs cut fraction</t>
  </si>
  <si>
    <t>Calculate resected fraction</t>
  </si>
  <si>
    <t>Biological Replicate 4</t>
  </si>
  <si>
    <t>Biological replicate #4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</si>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</sst>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0;\-###0.00"/>
  </numFmts>
  <fonts count="5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8.25"/>
      <name val="Microsoft Sans Serif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0" fillId="0" borderId="3" xfId="0" applyBorder="1"/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2" xfId="0" applyBorder="1"/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4" xfId="0" applyFont="1" applyBorder="1"/>
    <xf numFmtId="0" fontId="2" fillId="0" borderId="8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7" xfId="0" applyBorder="1"/>
    <xf numFmtId="0" fontId="2" fillId="0" borderId="8" xfId="0" applyFont="1" applyFill="1" applyBorder="1" applyAlignment="1">
      <alignment horizontal="center" vertical="center"/>
    </xf>
    <xf numFmtId="0" fontId="1" fillId="0" borderId="0" xfId="0" applyFont="1"/>
    <xf numFmtId="0" fontId="0" fillId="0" borderId="0" xfId="0" applyBorder="1"/>
    <xf numFmtId="164" fontId="3" fillId="0" borderId="0" xfId="0" applyNumberFormat="1" applyFont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" fillId="0" borderId="12" xfId="0" applyFont="1" applyBorder="1"/>
    <xf numFmtId="0" fontId="1" fillId="0" borderId="13" xfId="0" applyFont="1" applyBorder="1"/>
    <xf numFmtId="0" fontId="4" fillId="0" borderId="0" xfId="0" applyFont="1" applyAlignment="1">
      <alignment horizontal="right"/>
    </xf>
    <xf numFmtId="0" fontId="4" fillId="0" borderId="0" xfId="0" applyFont="1"/>
    <xf numFmtId="0" fontId="0" fillId="0" borderId="0" xfId="0" applyAlignment="1">
      <alignment horizontal="right"/>
    </xf>
    <xf numFmtId="0" fontId="1" fillId="0" borderId="10" xfId="0" applyFont="1" applyBorder="1"/>
    <xf numFmtId="0" fontId="0" fillId="0" borderId="11" xfId="0" applyBorder="1"/>
    <xf numFmtId="0" fontId="0" fillId="0" borderId="12" xfId="0" applyBorder="1" applyAlignment="1">
      <alignment horizontal="left"/>
    </xf>
    <xf numFmtId="0" fontId="0" fillId="0" borderId="14" xfId="0" applyBorder="1" applyAlignment="1">
      <alignment horizontal="left"/>
    </xf>
    <xf numFmtId="0" fontId="1" fillId="0" borderId="11" xfId="0" applyFont="1" applyBorder="1"/>
    <xf numFmtId="0" fontId="1" fillId="0" borderId="0" xfId="0" applyFont="1" applyBorder="1"/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37"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  <dxf>
      <font>
        <color rgb="FFCC0000"/>
        <name val="Mangal"/>
        <family val="2"/>
      </font>
      <fill>
        <patternFill>
          <bgColor rgb="FFFF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Resection: RsaIcs +640bp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Summary!$P$3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Summary!$O$4:$O$8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Summary!$P$4:$P$8</c:f>
              <c:numCache>
                <c:formatCode>General</c:formatCode>
                <c:ptCount val="5"/>
                <c:pt idx="0">
                  <c:v>0</c:v>
                </c:pt>
                <c:pt idx="1">
                  <c:v>0.32974055573085959</c:v>
                </c:pt>
                <c:pt idx="2">
                  <c:v>0.70262634782329814</c:v>
                </c:pt>
                <c:pt idx="3">
                  <c:v>0.80520685842043227</c:v>
                </c:pt>
                <c:pt idx="4">
                  <c:v>0.69544472803003143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DE-BC40-AECE-AA57D6681D87}"/>
            </c:ext>
          </c:extLst>
        </c:ser>
        <c:ser>
          <c:idx val="1"/>
          <c:order val="1"/>
          <c:tx>
            <c:strRef>
              <c:f>Summary!$Q$3</c:f>
              <c:strCache>
                <c:ptCount val="1"/>
                <c:pt idx="0">
                  <c:v>exo1 sgs1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Summary!$O$4:$O$8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Summary!$Q$4:$Q$8</c:f>
              <c:numCache>
                <c:formatCode>General</c:formatCode>
                <c:ptCount val="5"/>
                <c:pt idx="0">
                  <c:v>0</c:v>
                </c:pt>
                <c:pt idx="1">
                  <c:v>2.1974661311516444E-2</c:v>
                </c:pt>
                <c:pt idx="2">
                  <c:v>5.0905096902572944E-2</c:v>
                </c:pt>
                <c:pt idx="3">
                  <c:v>0.14736184787776352</c:v>
                </c:pt>
                <c:pt idx="4">
                  <c:v>0.24900153436475131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DE-BC40-AECE-AA57D6681D87}"/>
            </c:ext>
          </c:extLst>
        </c:ser>
        <c:ser>
          <c:idx val="2"/>
          <c:order val="2"/>
          <c:tx>
            <c:strRef>
              <c:f>Summary!$R$3</c:f>
              <c:strCache>
                <c:ptCount val="1"/>
                <c:pt idx="0">
                  <c:v>Ddc2-Rad53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Summary!$O$4:$O$8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Summary!$R$4:$R$8</c:f>
              <c:numCache>
                <c:formatCode>General</c:formatCode>
                <c:ptCount val="5"/>
                <c:pt idx="0">
                  <c:v>0</c:v>
                </c:pt>
                <c:pt idx="1">
                  <c:v>0.34780204254940655</c:v>
                </c:pt>
                <c:pt idx="2">
                  <c:v>0.71981728734743211</c:v>
                </c:pt>
                <c:pt idx="3">
                  <c:v>0.8248227576011361</c:v>
                </c:pt>
                <c:pt idx="4">
                  <c:v>0.86609671785723596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BDE-BC40-AECE-AA57D6681D87}"/>
            </c:ext>
          </c:extLst>
        </c:ser>
        <c:ser>
          <c:idx val="3"/>
          <c:order val="3"/>
          <c:tx>
            <c:strRef>
              <c:f>Summary!$S$3</c:f>
              <c:strCache>
                <c:ptCount val="1"/>
                <c:pt idx="0">
                  <c:v>exo1 sgs1 Ddc2-Rad53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Summary!$O$4:$O$8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Summary!$S$4:$S$8</c:f>
              <c:numCache>
                <c:formatCode>General</c:formatCode>
                <c:ptCount val="5"/>
                <c:pt idx="0">
                  <c:v>0</c:v>
                </c:pt>
                <c:pt idx="1">
                  <c:v>4.828769078164602E-2</c:v>
                </c:pt>
                <c:pt idx="2">
                  <c:v>5.7725313609745282E-2</c:v>
                </c:pt>
                <c:pt idx="3">
                  <c:v>0.10257248098792332</c:v>
                </c:pt>
                <c:pt idx="4">
                  <c:v>0.21652200976037431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BDE-BC40-AECE-AA57D6681D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4466016"/>
        <c:axId val="444574016"/>
      </c:scatterChart>
      <c:valAx>
        <c:axId val="1974466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574016"/>
        <c:crosses val="autoZero"/>
        <c:crossBetween val="midCat"/>
      </c:valAx>
      <c:valAx>
        <c:axId val="444574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ssDNA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4466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10</xdr:row>
      <xdr:rowOff>0</xdr:rowOff>
    </xdr:from>
    <xdr:to>
      <xdr:col>18</xdr:col>
      <xdr:colOff>1245754</xdr:colOff>
      <xdr:row>23</xdr:row>
      <xdr:rowOff>16933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C3E4916-8038-3E4F-A6E7-FD2472797E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F09CE-42FC-764E-931A-7D58ECD9D519}">
  <dimension ref="A1:S32"/>
  <sheetViews>
    <sheetView tabSelected="1" zoomScale="80" zoomScaleNormal="80" workbookViewId="0">
      <selection activeCell="I11" sqref="I11"/>
    </sheetView>
  </sheetViews>
  <sheetFormatPr baseColWidth="10" defaultRowHeight="16"/>
  <cols>
    <col min="1" max="1" width="19.5" bestFit="1" customWidth="1"/>
    <col min="3" max="3" width="21.5" bestFit="1" customWidth="1"/>
    <col min="5" max="5" width="27" bestFit="1" customWidth="1"/>
    <col min="7" max="7" width="20" bestFit="1" customWidth="1"/>
    <col min="19" max="19" width="20.33203125" bestFit="1" customWidth="1"/>
  </cols>
  <sheetData>
    <row r="1" spans="1:19" ht="17" thickBot="1"/>
    <row r="2" spans="1:19">
      <c r="A2" s="12" t="s">
        <v>0</v>
      </c>
      <c r="B2" s="13" t="s">
        <v>1</v>
      </c>
      <c r="C2" s="13" t="s">
        <v>34</v>
      </c>
      <c r="D2" s="13" t="s">
        <v>2</v>
      </c>
      <c r="E2" s="13" t="s">
        <v>35</v>
      </c>
      <c r="F2" s="13" t="s">
        <v>7</v>
      </c>
      <c r="G2" s="14" t="s">
        <v>8</v>
      </c>
      <c r="O2" s="4" t="s">
        <v>9</v>
      </c>
      <c r="P2" s="5" t="s">
        <v>10</v>
      </c>
      <c r="Q2" s="6"/>
      <c r="R2" s="6"/>
      <c r="S2" s="19"/>
    </row>
    <row r="3" spans="1:19">
      <c r="A3" s="15" t="s">
        <v>3</v>
      </c>
      <c r="B3" s="2" t="s">
        <v>4</v>
      </c>
      <c r="C3" s="2" t="s">
        <v>4</v>
      </c>
      <c r="D3" s="3" t="s">
        <v>4</v>
      </c>
      <c r="E3" s="3" t="s">
        <v>4</v>
      </c>
      <c r="F3" s="3" t="s">
        <v>4</v>
      </c>
      <c r="G3" s="16" t="s">
        <v>4</v>
      </c>
      <c r="O3" s="7" t="s">
        <v>11</v>
      </c>
      <c r="P3" s="8" t="s">
        <v>1</v>
      </c>
      <c r="Q3" s="8" t="s">
        <v>2</v>
      </c>
      <c r="R3" s="8" t="s">
        <v>7</v>
      </c>
      <c r="S3" s="20" t="s">
        <v>8</v>
      </c>
    </row>
    <row r="4" spans="1:19">
      <c r="A4" s="9">
        <v>0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7">
        <v>0</v>
      </c>
      <c r="O4" s="9">
        <v>0</v>
      </c>
      <c r="P4" s="1">
        <v>0</v>
      </c>
      <c r="Q4" s="1">
        <v>0</v>
      </c>
      <c r="R4" s="1">
        <v>0</v>
      </c>
      <c r="S4" s="17">
        <v>0</v>
      </c>
    </row>
    <row r="5" spans="1:19">
      <c r="A5" s="9">
        <v>1</v>
      </c>
      <c r="B5" s="1">
        <v>0.3171113684729947</v>
      </c>
      <c r="C5" s="1">
        <v>0.36793691389811062</v>
      </c>
      <c r="D5" s="1">
        <v>1.1921034128038167E-2</v>
      </c>
      <c r="E5" s="1">
        <v>1.7302245491419996E-2</v>
      </c>
      <c r="F5" s="1">
        <v>0.39835243962914452</v>
      </c>
      <c r="G5" s="17">
        <v>4.0143848340826981E-2</v>
      </c>
      <c r="O5" s="9">
        <v>1</v>
      </c>
      <c r="P5" s="1">
        <f>AVERAGE(B5,C5,B13,B21)</f>
        <v>0.32974055573085959</v>
      </c>
      <c r="Q5" s="1">
        <f>AVERAGE(D5,E5,C13,C21)</f>
        <v>2.1974661311516444E-2</v>
      </c>
      <c r="R5" s="1">
        <f>AVERAGE(F5,D13,D21,D29)</f>
        <v>0.34780204254940655</v>
      </c>
      <c r="S5" s="17">
        <f>AVERAGE(G5,E13,E21,E29)</f>
        <v>4.828769078164602E-2</v>
      </c>
    </row>
    <row r="6" spans="1:19">
      <c r="A6" s="9">
        <v>2</v>
      </c>
      <c r="B6" s="1">
        <v>0.46808893373754057</v>
      </c>
      <c r="C6" s="1">
        <v>0.83685612132485976</v>
      </c>
      <c r="D6" s="1">
        <v>4.4152977522473068E-2</v>
      </c>
      <c r="E6" s="1">
        <v>5.1980746290190713E-2</v>
      </c>
      <c r="F6" s="1">
        <v>0.67732545944931366</v>
      </c>
      <c r="G6" s="17">
        <v>4.6837365713878421E-2</v>
      </c>
      <c r="O6" s="9">
        <v>2</v>
      </c>
      <c r="P6" s="1">
        <f>AVERAGE(B6,C6,B14,B22)</f>
        <v>0.70262634782329814</v>
      </c>
      <c r="Q6" s="1">
        <f>AVERAGE(D6,E6,C14,C22)</f>
        <v>5.0905096902572944E-2</v>
      </c>
      <c r="R6" s="1">
        <f t="shared" ref="R6:S8" si="0">AVERAGE(F6,D14,D22,D30)</f>
        <v>0.71981728734743211</v>
      </c>
      <c r="S6" s="17">
        <f>AVERAGE(G6,E14,E22,E30)</f>
        <v>5.7725313609745282E-2</v>
      </c>
    </row>
    <row r="7" spans="1:19">
      <c r="A7" s="9">
        <v>4</v>
      </c>
      <c r="B7" s="1">
        <v>0.86541538801149442</v>
      </c>
      <c r="C7" s="1">
        <v>0.78096211587491615</v>
      </c>
      <c r="D7" s="1">
        <v>0.11539502780920727</v>
      </c>
      <c r="E7" s="1">
        <v>0.14612462006469845</v>
      </c>
      <c r="F7" s="1">
        <v>0.78328479297648324</v>
      </c>
      <c r="G7" s="17">
        <v>7.6939376433677972E-2</v>
      </c>
      <c r="O7" s="9">
        <v>4</v>
      </c>
      <c r="P7" s="1">
        <f>AVERAGE(B7,C7,B15,B23)</f>
        <v>0.80520685842043227</v>
      </c>
      <c r="Q7" s="1">
        <f>AVERAGE(D7,E7,C15,C23)</f>
        <v>0.14736184787776352</v>
      </c>
      <c r="R7" s="1">
        <f t="shared" si="0"/>
        <v>0.8248227576011361</v>
      </c>
      <c r="S7" s="17">
        <f t="shared" si="0"/>
        <v>0.10257248098792332</v>
      </c>
    </row>
    <row r="8" spans="1:19" ht="17" thickBot="1">
      <c r="A8" s="10">
        <v>6</v>
      </c>
      <c r="B8" s="11">
        <v>0.64296704899727775</v>
      </c>
      <c r="C8" s="11">
        <v>0.67706623123604981</v>
      </c>
      <c r="D8" s="11">
        <v>0.24272252093448057</v>
      </c>
      <c r="E8" s="11">
        <v>0.28845664194508763</v>
      </c>
      <c r="F8" s="11">
        <v>0.83359709505666169</v>
      </c>
      <c r="G8" s="18">
        <v>0.19938410072823359</v>
      </c>
      <c r="O8" s="10">
        <v>6</v>
      </c>
      <c r="P8" s="11">
        <f>AVERAGE(B8,C8,B16,B24)</f>
        <v>0.69544472803003143</v>
      </c>
      <c r="Q8" s="11">
        <f>AVERAGE(D8,E8,C16,C24)</f>
        <v>0.24900153436475131</v>
      </c>
      <c r="R8" s="11">
        <f t="shared" si="0"/>
        <v>0.86609671785723596</v>
      </c>
      <c r="S8" s="18">
        <f t="shared" si="0"/>
        <v>0.21652200976037431</v>
      </c>
    </row>
    <row r="9" spans="1:19" ht="17" thickBot="1"/>
    <row r="10" spans="1:19">
      <c r="A10" s="12" t="s">
        <v>5</v>
      </c>
      <c r="B10" s="13" t="s">
        <v>1</v>
      </c>
      <c r="C10" s="13" t="s">
        <v>2</v>
      </c>
      <c r="D10" s="13" t="s">
        <v>7</v>
      </c>
      <c r="E10" s="14" t="s">
        <v>8</v>
      </c>
    </row>
    <row r="11" spans="1:19">
      <c r="A11" s="15" t="s">
        <v>3</v>
      </c>
      <c r="B11" s="2" t="s">
        <v>4</v>
      </c>
      <c r="C11" s="3" t="s">
        <v>4</v>
      </c>
      <c r="D11" s="3" t="s">
        <v>4</v>
      </c>
      <c r="E11" s="16" t="s">
        <v>4</v>
      </c>
    </row>
    <row r="12" spans="1:19">
      <c r="A12" s="9">
        <v>0</v>
      </c>
      <c r="B12" s="1">
        <v>0</v>
      </c>
      <c r="C12" s="1">
        <v>0</v>
      </c>
      <c r="D12" s="1">
        <v>0</v>
      </c>
      <c r="E12" s="17">
        <v>0</v>
      </c>
    </row>
    <row r="13" spans="1:19">
      <c r="A13" s="9">
        <v>1</v>
      </c>
      <c r="B13" s="1">
        <v>0.32324917393839253</v>
      </c>
      <c r="C13" s="1">
        <v>3.7837685066210824E-2</v>
      </c>
      <c r="D13" s="1">
        <v>0.38969867096097477</v>
      </c>
      <c r="E13" s="17">
        <v>4.8406306791731336E-2</v>
      </c>
    </row>
    <row r="14" spans="1:19">
      <c r="A14" s="9">
        <v>2</v>
      </c>
      <c r="B14" s="1">
        <v>0.86643189745314619</v>
      </c>
      <c r="C14" s="1">
        <v>6.2874941420391947E-2</v>
      </c>
      <c r="D14" s="1">
        <v>0.84634669680276509</v>
      </c>
      <c r="E14" s="17">
        <v>6.34763075635041E-2</v>
      </c>
    </row>
    <row r="15" spans="1:19">
      <c r="A15" s="9">
        <v>4</v>
      </c>
      <c r="B15" s="1">
        <v>0.85420073093401094</v>
      </c>
      <c r="C15" s="1">
        <v>0.20415920740953514</v>
      </c>
      <c r="D15" s="1">
        <v>0.84985022643881525</v>
      </c>
      <c r="E15" s="17">
        <v>8.5793367948486951E-2</v>
      </c>
    </row>
    <row r="16" spans="1:19" ht="17" thickBot="1">
      <c r="A16" s="10">
        <v>6</v>
      </c>
      <c r="B16" s="11">
        <v>0.8116104773812336</v>
      </c>
      <c r="C16" s="11">
        <v>0.26368518259568541</v>
      </c>
      <c r="D16" s="11">
        <v>0.9587870298200013</v>
      </c>
      <c r="E16" s="18">
        <v>0.20126986669288571</v>
      </c>
    </row>
    <row r="17" spans="1:5" ht="17" thickBot="1"/>
    <row r="18" spans="1:5">
      <c r="A18" s="12" t="s">
        <v>6</v>
      </c>
      <c r="B18" s="13" t="s">
        <v>1</v>
      </c>
      <c r="C18" s="13" t="s">
        <v>2</v>
      </c>
      <c r="D18" s="13" t="s">
        <v>7</v>
      </c>
      <c r="E18" s="14" t="s">
        <v>8</v>
      </c>
    </row>
    <row r="19" spans="1:5">
      <c r="A19" s="15" t="s">
        <v>3</v>
      </c>
      <c r="B19" s="2" t="s">
        <v>4</v>
      </c>
      <c r="C19" s="3" t="s">
        <v>4</v>
      </c>
      <c r="D19" s="3" t="s">
        <v>4</v>
      </c>
      <c r="E19" s="16" t="s">
        <v>4</v>
      </c>
    </row>
    <row r="20" spans="1:5">
      <c r="A20" s="9">
        <v>0</v>
      </c>
      <c r="B20" s="1">
        <v>0</v>
      </c>
      <c r="C20" s="1">
        <v>0</v>
      </c>
      <c r="D20" s="1">
        <v>0</v>
      </c>
      <c r="E20" s="17">
        <v>0</v>
      </c>
    </row>
    <row r="21" spans="1:5">
      <c r="A21" s="9">
        <v>1</v>
      </c>
      <c r="B21" s="1">
        <v>0.3106647666139406</v>
      </c>
      <c r="C21" s="1">
        <v>2.0837680560396778E-2</v>
      </c>
      <c r="D21" s="1">
        <v>0.38490887971328586</v>
      </c>
      <c r="E21" s="17">
        <v>4.1474814601316599E-2</v>
      </c>
    </row>
    <row r="22" spans="1:5">
      <c r="A22" s="9">
        <v>2</v>
      </c>
      <c r="B22" s="1">
        <v>0.63912843877764558</v>
      </c>
      <c r="C22" s="1">
        <v>4.4611722377236027E-2</v>
      </c>
      <c r="D22" s="1">
        <v>0.70705887632709263</v>
      </c>
      <c r="E22" s="17">
        <v>4.3382920070715758E-2</v>
      </c>
    </row>
    <row r="23" spans="1:5">
      <c r="A23" s="9">
        <v>4</v>
      </c>
      <c r="B23" s="1">
        <v>0.72024919886130745</v>
      </c>
      <c r="C23" s="1">
        <v>0.12376853622761319</v>
      </c>
      <c r="D23" s="1">
        <v>0.76934259366879298</v>
      </c>
      <c r="E23" s="17">
        <v>7.2888073405603548E-2</v>
      </c>
    </row>
    <row r="24" spans="1:5" ht="17" thickBot="1">
      <c r="A24" s="10">
        <v>6</v>
      </c>
      <c r="B24" s="11">
        <v>0.65013515450556436</v>
      </c>
      <c r="C24" s="11">
        <v>0.20114179198375165</v>
      </c>
      <c r="D24" s="11">
        <v>0.80800178149313495</v>
      </c>
      <c r="E24" s="18">
        <v>0.18787127279343946</v>
      </c>
    </row>
    <row r="25" spans="1:5" ht="17" thickBot="1"/>
    <row r="26" spans="1:5">
      <c r="A26" s="12" t="s">
        <v>42</v>
      </c>
      <c r="B26" s="13" t="s">
        <v>1</v>
      </c>
      <c r="C26" s="13" t="s">
        <v>2</v>
      </c>
      <c r="D26" s="13" t="s">
        <v>7</v>
      </c>
      <c r="E26" s="14" t="s">
        <v>8</v>
      </c>
    </row>
    <row r="27" spans="1:5">
      <c r="A27" s="15" t="s">
        <v>3</v>
      </c>
      <c r="B27" s="2" t="s">
        <v>4</v>
      </c>
      <c r="C27" s="3" t="s">
        <v>4</v>
      </c>
      <c r="D27" s="3" t="s">
        <v>4</v>
      </c>
      <c r="E27" s="16" t="s">
        <v>4</v>
      </c>
    </row>
    <row r="28" spans="1:5">
      <c r="A28" s="9">
        <v>0</v>
      </c>
      <c r="B28" s="1" t="s">
        <v>43</v>
      </c>
      <c r="C28" s="1" t="s">
        <v>43</v>
      </c>
      <c r="D28" s="1">
        <v>0</v>
      </c>
      <c r="E28" s="17">
        <v>0</v>
      </c>
    </row>
    <row r="29" spans="1:5">
      <c r="A29" s="9">
        <v>1</v>
      </c>
      <c r="B29" s="1" t="s">
        <v>43</v>
      </c>
      <c r="C29" s="1" t="s">
        <v>43</v>
      </c>
      <c r="D29" s="1">
        <v>0.21824817989422107</v>
      </c>
      <c r="E29" s="17">
        <v>6.312579339270917E-2</v>
      </c>
    </row>
    <row r="30" spans="1:5">
      <c r="A30" s="9">
        <v>2</v>
      </c>
      <c r="B30" s="1" t="s">
        <v>43</v>
      </c>
      <c r="C30" s="1" t="s">
        <v>43</v>
      </c>
      <c r="D30" s="1">
        <v>0.64853811681055717</v>
      </c>
      <c r="E30" s="17">
        <v>7.7204661090882851E-2</v>
      </c>
    </row>
    <row r="31" spans="1:5">
      <c r="A31" s="9">
        <v>4</v>
      </c>
      <c r="B31" s="1" t="s">
        <v>43</v>
      </c>
      <c r="C31" s="1" t="s">
        <v>43</v>
      </c>
      <c r="D31" s="1">
        <v>0.89681341732045328</v>
      </c>
      <c r="E31" s="17">
        <v>0.17466910616392478</v>
      </c>
    </row>
    <row r="32" spans="1:5" ht="17" thickBot="1">
      <c r="A32" s="10">
        <v>6</v>
      </c>
      <c r="B32" s="11" t="s">
        <v>43</v>
      </c>
      <c r="C32" s="11" t="s">
        <v>43</v>
      </c>
      <c r="D32" s="11">
        <v>0.86400096505914592</v>
      </c>
      <c r="E32" s="18">
        <v>0.27756279882693846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6ADEC-1C2B-0D44-B477-6B2FAB422EE4}">
  <dimension ref="A1:AT84"/>
  <sheetViews>
    <sheetView zoomScale="63" workbookViewId="0">
      <selection activeCell="AT29" sqref="AT29:AT33"/>
    </sheetView>
  </sheetViews>
  <sheetFormatPr baseColWidth="10" defaultRowHeight="16"/>
  <cols>
    <col min="9" max="9" width="12.6640625" customWidth="1"/>
    <col min="10" max="10" width="15.1640625" customWidth="1"/>
    <col min="21" max="21" width="13.5" customWidth="1"/>
    <col min="22" max="22" width="15.5" customWidth="1"/>
    <col min="33" max="33" width="13.1640625" customWidth="1"/>
    <col min="34" max="34" width="16.33203125" customWidth="1"/>
    <col min="45" max="45" width="13.1640625" customWidth="1"/>
    <col min="46" max="46" width="15.6640625" customWidth="1"/>
  </cols>
  <sheetData>
    <row r="1" spans="1:46" s="21" customFormat="1">
      <c r="A1" s="21" t="s">
        <v>12</v>
      </c>
      <c r="M1" s="21" t="s">
        <v>13</v>
      </c>
      <c r="Y1" s="21" t="s">
        <v>14</v>
      </c>
      <c r="AK1" s="21" t="s">
        <v>15</v>
      </c>
    </row>
    <row r="3" spans="1:46">
      <c r="A3" s="21" t="s">
        <v>11</v>
      </c>
      <c r="B3" s="21" t="s">
        <v>16</v>
      </c>
      <c r="C3" s="21" t="s">
        <v>17</v>
      </c>
      <c r="D3" s="21" t="s">
        <v>18</v>
      </c>
      <c r="E3" s="21" t="s">
        <v>19</v>
      </c>
      <c r="F3" s="21" t="s">
        <v>20</v>
      </c>
      <c r="G3" s="21" t="s">
        <v>21</v>
      </c>
      <c r="I3" s="45" t="s">
        <v>22</v>
      </c>
      <c r="J3" s="46"/>
      <c r="K3" s="22"/>
      <c r="L3" s="22"/>
      <c r="M3" s="21" t="s">
        <v>11</v>
      </c>
      <c r="N3" s="21" t="s">
        <v>16</v>
      </c>
      <c r="O3" s="21" t="s">
        <v>17</v>
      </c>
      <c r="P3" s="21" t="s">
        <v>18</v>
      </c>
      <c r="Q3" s="21" t="s">
        <v>19</v>
      </c>
      <c r="R3" s="21" t="s">
        <v>20</v>
      </c>
      <c r="S3" s="21" t="s">
        <v>21</v>
      </c>
      <c r="U3" s="45" t="s">
        <v>22</v>
      </c>
      <c r="V3" s="46"/>
      <c r="Y3" s="21" t="s">
        <v>11</v>
      </c>
      <c r="Z3" s="21" t="s">
        <v>16</v>
      </c>
      <c r="AA3" s="21" t="s">
        <v>17</v>
      </c>
      <c r="AB3" s="21" t="s">
        <v>18</v>
      </c>
      <c r="AC3" s="21" t="s">
        <v>19</v>
      </c>
      <c r="AD3" s="21" t="s">
        <v>20</v>
      </c>
      <c r="AE3" s="21" t="s">
        <v>21</v>
      </c>
      <c r="AG3" s="45" t="s">
        <v>22</v>
      </c>
      <c r="AH3" s="46"/>
      <c r="AK3" s="21" t="s">
        <v>11</v>
      </c>
      <c r="AL3" s="21" t="s">
        <v>16</v>
      </c>
      <c r="AM3" s="21" t="s">
        <v>17</v>
      </c>
      <c r="AN3" s="21" t="s">
        <v>18</v>
      </c>
      <c r="AO3" s="21" t="s">
        <v>19</v>
      </c>
      <c r="AP3" s="21" t="s">
        <v>20</v>
      </c>
      <c r="AQ3" s="21" t="s">
        <v>21</v>
      </c>
      <c r="AS3" s="45" t="s">
        <v>22</v>
      </c>
      <c r="AT3" s="46"/>
    </row>
    <row r="4" spans="1:46">
      <c r="A4">
        <v>0</v>
      </c>
      <c r="B4" t="s">
        <v>23</v>
      </c>
      <c r="C4" t="s">
        <v>24</v>
      </c>
      <c r="D4" s="23"/>
      <c r="E4" s="44">
        <f>AVERAGE(D5:D6)</f>
        <v>23.156295308865452</v>
      </c>
      <c r="F4" s="43">
        <f>STDEV(D5:D6)</f>
        <v>3.9082481965701423</v>
      </c>
      <c r="G4" s="43">
        <f>F4/E4</f>
        <v>0.16877691981557424</v>
      </c>
      <c r="I4" s="24" t="s">
        <v>23</v>
      </c>
      <c r="J4" s="25">
        <v>2.0099999999999998</v>
      </c>
      <c r="K4" s="22"/>
      <c r="L4" s="22"/>
      <c r="M4">
        <v>0</v>
      </c>
      <c r="N4" t="s">
        <v>23</v>
      </c>
      <c r="O4" t="s">
        <v>24</v>
      </c>
      <c r="P4" s="23">
        <v>20.168561410374199</v>
      </c>
      <c r="Q4" s="44">
        <f>AVERAGE(P5:P6)</f>
        <v>20.172902260373753</v>
      </c>
      <c r="R4" s="43">
        <f>STDEV(P5:P6)</f>
        <v>1.1094706070115035E-2</v>
      </c>
      <c r="S4" s="43">
        <f>R4/Q4</f>
        <v>5.4998065855445624E-4</v>
      </c>
      <c r="U4" s="24" t="s">
        <v>23</v>
      </c>
      <c r="V4" s="25">
        <v>2.0099999999999998</v>
      </c>
      <c r="Y4">
        <v>0</v>
      </c>
      <c r="Z4" t="s">
        <v>23</v>
      </c>
      <c r="AA4" t="s">
        <v>24</v>
      </c>
      <c r="AB4" s="23">
        <v>21.913870165854998</v>
      </c>
      <c r="AC4" s="44">
        <f>AVERAGE(AB5:AB6)</f>
        <v>21.792400318665351</v>
      </c>
      <c r="AD4" s="43">
        <f>STDEV(AB5:AB6)</f>
        <v>1.3395952903116716E-2</v>
      </c>
      <c r="AE4" s="43">
        <f>AD4/AC4</f>
        <v>6.1470754516394343E-4</v>
      </c>
      <c r="AG4" s="24" t="s">
        <v>23</v>
      </c>
      <c r="AH4" s="25">
        <v>2.0099999999999998</v>
      </c>
      <c r="AK4">
        <v>0</v>
      </c>
      <c r="AL4" t="s">
        <v>23</v>
      </c>
      <c r="AM4" t="s">
        <v>24</v>
      </c>
      <c r="AN4" s="23">
        <v>21.448594084962501</v>
      </c>
      <c r="AO4" s="44">
        <f>AVERAGE(AN5:AN6)</f>
        <v>21.516111363219899</v>
      </c>
      <c r="AP4" s="43">
        <f>STDEV(AN5:AN6)</f>
        <v>4.7694059930252636E-3</v>
      </c>
      <c r="AQ4" s="43">
        <f>AP4/AO4</f>
        <v>2.2166672743561777E-4</v>
      </c>
      <c r="AS4" s="24" t="s">
        <v>23</v>
      </c>
      <c r="AT4" s="25">
        <v>2.0099999999999998</v>
      </c>
    </row>
    <row r="5" spans="1:46">
      <c r="A5">
        <v>0</v>
      </c>
      <c r="B5" t="s">
        <v>23</v>
      </c>
      <c r="C5" t="s">
        <v>24</v>
      </c>
      <c r="D5" s="23">
        <v>20.392746506510601</v>
      </c>
      <c r="E5" s="43"/>
      <c r="F5" s="43"/>
      <c r="G5" s="43"/>
      <c r="I5" s="24" t="s">
        <v>25</v>
      </c>
      <c r="J5" s="25">
        <v>1.98</v>
      </c>
      <c r="K5" s="22"/>
      <c r="L5" s="22"/>
      <c r="M5">
        <v>0</v>
      </c>
      <c r="N5" t="s">
        <v>23</v>
      </c>
      <c r="O5" t="s">
        <v>24</v>
      </c>
      <c r="P5" s="23">
        <v>20.180747402271201</v>
      </c>
      <c r="Q5" s="43"/>
      <c r="R5" s="43"/>
      <c r="S5" s="43"/>
      <c r="U5" s="24" t="s">
        <v>25</v>
      </c>
      <c r="V5" s="25">
        <v>1.98</v>
      </c>
      <c r="Y5">
        <v>0</v>
      </c>
      <c r="Z5" t="s">
        <v>23</v>
      </c>
      <c r="AA5" t="s">
        <v>24</v>
      </c>
      <c r="AB5" s="23">
        <v>21.7829279495271</v>
      </c>
      <c r="AC5" s="43"/>
      <c r="AD5" s="43"/>
      <c r="AE5" s="43"/>
      <c r="AG5" s="24" t="s">
        <v>25</v>
      </c>
      <c r="AH5" s="25">
        <v>1.98</v>
      </c>
      <c r="AK5">
        <v>0</v>
      </c>
      <c r="AL5" t="s">
        <v>23</v>
      </c>
      <c r="AM5" t="s">
        <v>24</v>
      </c>
      <c r="AN5" s="23">
        <v>21.512738883899999</v>
      </c>
      <c r="AO5" s="43"/>
      <c r="AP5" s="43"/>
      <c r="AQ5" s="43"/>
      <c r="AS5" s="24" t="s">
        <v>25</v>
      </c>
      <c r="AT5" s="25">
        <v>1.98</v>
      </c>
    </row>
    <row r="6" spans="1:46">
      <c r="A6">
        <v>0</v>
      </c>
      <c r="B6" t="s">
        <v>23</v>
      </c>
      <c r="C6" t="s">
        <v>24</v>
      </c>
      <c r="D6" s="23">
        <v>25.9198441112203</v>
      </c>
      <c r="E6" s="43"/>
      <c r="F6" s="43"/>
      <c r="G6" s="43"/>
      <c r="I6" s="26" t="s">
        <v>9</v>
      </c>
      <c r="J6" s="27">
        <v>1.96</v>
      </c>
      <c r="K6" s="22"/>
      <c r="L6" s="22"/>
      <c r="M6">
        <v>0</v>
      </c>
      <c r="N6" t="s">
        <v>23</v>
      </c>
      <c r="O6" t="s">
        <v>24</v>
      </c>
      <c r="P6" s="23">
        <v>20.165057118476302</v>
      </c>
      <c r="Q6" s="43"/>
      <c r="R6" s="43"/>
      <c r="S6" s="43"/>
      <c r="U6" s="26" t="s">
        <v>9</v>
      </c>
      <c r="V6" s="27">
        <v>1.96</v>
      </c>
      <c r="Y6">
        <v>0</v>
      </c>
      <c r="Z6" t="s">
        <v>23</v>
      </c>
      <c r="AA6" t="s">
        <v>24</v>
      </c>
      <c r="AB6" s="23">
        <v>21.801872687803598</v>
      </c>
      <c r="AC6" s="43"/>
      <c r="AD6" s="43"/>
      <c r="AE6" s="43"/>
      <c r="AG6" s="26" t="s">
        <v>9</v>
      </c>
      <c r="AH6" s="27">
        <v>1.96</v>
      </c>
      <c r="AK6">
        <v>0</v>
      </c>
      <c r="AL6" t="s">
        <v>23</v>
      </c>
      <c r="AM6" t="s">
        <v>24</v>
      </c>
      <c r="AN6" s="23">
        <v>21.519483842539799</v>
      </c>
      <c r="AO6" s="43"/>
      <c r="AP6" s="43"/>
      <c r="AQ6" s="43"/>
      <c r="AS6" s="26" t="s">
        <v>9</v>
      </c>
      <c r="AT6" s="27">
        <v>1.96</v>
      </c>
    </row>
    <row r="7" spans="1:46">
      <c r="A7">
        <v>0</v>
      </c>
      <c r="B7" t="s">
        <v>25</v>
      </c>
      <c r="C7" t="s">
        <v>24</v>
      </c>
      <c r="D7" s="23"/>
      <c r="E7" s="44">
        <f>AVERAGE(D7:D9)</f>
        <v>20.759345744909098</v>
      </c>
      <c r="F7" s="43">
        <f t="shared" ref="F7" si="0">STDEV(D8:D9)</f>
        <v>0.84018587652784071</v>
      </c>
      <c r="G7" s="43">
        <f t="shared" ref="G7" si="1">F7/E7</f>
        <v>4.0472656838613667E-2</v>
      </c>
      <c r="K7" s="22"/>
      <c r="L7" s="22"/>
      <c r="M7">
        <v>0</v>
      </c>
      <c r="N7" t="s">
        <v>25</v>
      </c>
      <c r="O7" t="s">
        <v>24</v>
      </c>
      <c r="P7" s="23">
        <v>18.532026343923601</v>
      </c>
      <c r="Q7" s="44">
        <f>AVERAGE(P7:P9)</f>
        <v>18.614193011355567</v>
      </c>
      <c r="R7" s="43">
        <f>STDEV(P8:P9)</f>
        <v>3.3371230570795461E-2</v>
      </c>
      <c r="S7" s="43">
        <f t="shared" ref="S7" si="2">R7/Q7</f>
        <v>1.7927841701457258E-3</v>
      </c>
      <c r="Y7">
        <v>0</v>
      </c>
      <c r="Z7" t="s">
        <v>25</v>
      </c>
      <c r="AA7" t="s">
        <v>24</v>
      </c>
      <c r="AB7" s="23">
        <v>19.8078290812905</v>
      </c>
      <c r="AC7" s="44">
        <f>AVERAGE(AB7:AB9)</f>
        <v>19.908931872103935</v>
      </c>
      <c r="AD7" s="43">
        <f>STDEV(AB8:AB9)</f>
        <v>8.5088768003453358E-2</v>
      </c>
      <c r="AE7" s="43">
        <f t="shared" ref="AE7" si="3">AD7/AC7</f>
        <v>4.2738992001212445E-3</v>
      </c>
      <c r="AK7">
        <v>0</v>
      </c>
      <c r="AL7" t="s">
        <v>25</v>
      </c>
      <c r="AM7" t="s">
        <v>24</v>
      </c>
      <c r="AN7" s="23">
        <v>19.754205368278299</v>
      </c>
      <c r="AO7" s="44">
        <f>AVERAGE(AN7:AN9)</f>
        <v>19.868953728133434</v>
      </c>
      <c r="AP7" s="43">
        <f t="shared" ref="AP7" si="4">STDEV(AN8:AN9)</f>
        <v>7.8379440381904042E-5</v>
      </c>
      <c r="AQ7" s="43">
        <f t="shared" ref="AQ7" si="5">AP7/AO7</f>
        <v>3.944819714936611E-6</v>
      </c>
    </row>
    <row r="8" spans="1:46">
      <c r="A8">
        <v>0</v>
      </c>
      <c r="B8" t="s">
        <v>25</v>
      </c>
      <c r="C8" t="s">
        <v>24</v>
      </c>
      <c r="D8" s="23">
        <v>20.1652446141591</v>
      </c>
      <c r="E8" s="43"/>
      <c r="F8" s="43"/>
      <c r="G8" s="43"/>
      <c r="I8" s="45" t="s">
        <v>26</v>
      </c>
      <c r="J8" s="46"/>
      <c r="K8" s="22"/>
      <c r="L8" s="22"/>
      <c r="M8">
        <v>0</v>
      </c>
      <c r="N8" t="s">
        <v>25</v>
      </c>
      <c r="O8" t="s">
        <v>24</v>
      </c>
      <c r="P8" s="23">
        <v>18.6788733685047</v>
      </c>
      <c r="Q8" s="43"/>
      <c r="R8" s="43"/>
      <c r="S8" s="43"/>
      <c r="U8" s="45" t="s">
        <v>26</v>
      </c>
      <c r="V8" s="46"/>
      <c r="Y8">
        <v>0</v>
      </c>
      <c r="Z8" t="s">
        <v>25</v>
      </c>
      <c r="AA8" t="s">
        <v>24</v>
      </c>
      <c r="AB8" s="23">
        <v>20.019650112368701</v>
      </c>
      <c r="AC8" s="43"/>
      <c r="AD8" s="43"/>
      <c r="AE8" s="43"/>
      <c r="AG8" s="45" t="s">
        <v>26</v>
      </c>
      <c r="AH8" s="46"/>
      <c r="AK8">
        <v>0</v>
      </c>
      <c r="AL8" t="s">
        <v>25</v>
      </c>
      <c r="AM8" t="s">
        <v>24</v>
      </c>
      <c r="AN8" s="23">
        <v>19.926272485427202</v>
      </c>
      <c r="AO8" s="43"/>
      <c r="AP8" s="43"/>
      <c r="AQ8" s="43"/>
      <c r="AS8" s="45" t="s">
        <v>26</v>
      </c>
      <c r="AT8" s="46"/>
    </row>
    <row r="9" spans="1:46">
      <c r="A9">
        <v>0</v>
      </c>
      <c r="B9" t="s">
        <v>25</v>
      </c>
      <c r="C9" t="s">
        <v>24</v>
      </c>
      <c r="D9" s="23">
        <v>21.353446875659099</v>
      </c>
      <c r="E9" s="43"/>
      <c r="F9" s="43"/>
      <c r="G9" s="43"/>
      <c r="I9" s="24"/>
      <c r="J9" s="25"/>
      <c r="K9" s="22"/>
      <c r="L9" s="22"/>
      <c r="M9">
        <v>0</v>
      </c>
      <c r="N9" t="s">
        <v>25</v>
      </c>
      <c r="O9" t="s">
        <v>24</v>
      </c>
      <c r="P9" s="23">
        <v>18.631679321638401</v>
      </c>
      <c r="Q9" s="43"/>
      <c r="R9" s="43"/>
      <c r="S9" s="43"/>
      <c r="U9" s="24"/>
      <c r="V9" s="25"/>
      <c r="Y9">
        <v>0</v>
      </c>
      <c r="Z9" t="s">
        <v>25</v>
      </c>
      <c r="AA9" t="s">
        <v>24</v>
      </c>
      <c r="AB9" s="23">
        <v>19.8993164226526</v>
      </c>
      <c r="AC9" s="43"/>
      <c r="AD9" s="43"/>
      <c r="AE9" s="43"/>
      <c r="AG9" s="24"/>
      <c r="AH9" s="25"/>
      <c r="AK9">
        <v>0</v>
      </c>
      <c r="AL9" t="s">
        <v>25</v>
      </c>
      <c r="AM9" t="s">
        <v>24</v>
      </c>
      <c r="AN9" s="23">
        <v>19.926383330694801</v>
      </c>
      <c r="AO9" s="43"/>
      <c r="AP9" s="43"/>
      <c r="AQ9" s="43"/>
      <c r="AS9" s="24"/>
      <c r="AT9" s="25"/>
    </row>
    <row r="10" spans="1:46">
      <c r="A10">
        <v>0</v>
      </c>
      <c r="B10" t="s">
        <v>9</v>
      </c>
      <c r="C10" t="s">
        <v>24</v>
      </c>
      <c r="D10" s="23">
        <v>19.634692583369201</v>
      </c>
      <c r="E10" s="44">
        <f>AVERAGE(D10:D12)</f>
        <v>19.778361579018767</v>
      </c>
      <c r="F10" s="43">
        <f t="shared" ref="F10" si="6">STDEV(D11:D12)</f>
        <v>0.12104824986393173</v>
      </c>
      <c r="G10" s="43">
        <f t="shared" ref="G10" si="7">F10/E10</f>
        <v>6.1202364705649753E-3</v>
      </c>
      <c r="I10" s="28" t="s">
        <v>27</v>
      </c>
      <c r="J10" s="25" t="s">
        <v>23</v>
      </c>
      <c r="K10" s="22"/>
      <c r="L10" s="22"/>
      <c r="M10">
        <v>0</v>
      </c>
      <c r="N10" t="s">
        <v>9</v>
      </c>
      <c r="O10" t="s">
        <v>24</v>
      </c>
      <c r="P10" s="23">
        <v>19.5780232831025</v>
      </c>
      <c r="Q10" s="44">
        <f>AVERAGE(P10:P12)</f>
        <v>19.551719086504267</v>
      </c>
      <c r="R10" s="43">
        <f>STDEV(P11:P12)</f>
        <v>0.11371434667154952</v>
      </c>
      <c r="S10" s="43">
        <f t="shared" ref="S10" si="8">R10/Q10</f>
        <v>5.8160791983780987E-3</v>
      </c>
      <c r="U10" s="28" t="s">
        <v>27</v>
      </c>
      <c r="V10" s="25" t="s">
        <v>23</v>
      </c>
      <c r="Y10">
        <v>0</v>
      </c>
      <c r="Z10" t="s">
        <v>9</v>
      </c>
      <c r="AA10" t="s">
        <v>24</v>
      </c>
      <c r="AB10" s="23">
        <v>20.827295323001</v>
      </c>
      <c r="AC10" s="44">
        <f>AVERAGE(AB10:AB12)</f>
        <v>20.945740843270968</v>
      </c>
      <c r="AD10" s="43">
        <f>STDEV(AB11:AB12)</f>
        <v>0.10741769593298829</v>
      </c>
      <c r="AE10" s="43">
        <f t="shared" ref="AE10" si="9">AD10/AC10</f>
        <v>5.1283789261384527E-3</v>
      </c>
      <c r="AG10" s="28" t="s">
        <v>27</v>
      </c>
      <c r="AH10" s="25" t="s">
        <v>23</v>
      </c>
      <c r="AK10">
        <v>0</v>
      </c>
      <c r="AL10" t="s">
        <v>9</v>
      </c>
      <c r="AM10" t="s">
        <v>24</v>
      </c>
      <c r="AN10" s="23">
        <v>20.868058258475301</v>
      </c>
      <c r="AO10" s="44">
        <f>AVERAGE(AN10:AN12)</f>
        <v>20.802033175995334</v>
      </c>
      <c r="AP10" s="43">
        <f t="shared" ref="AP10" si="10">STDEV(AN11:AN12)</f>
        <v>8.940240199460367E-2</v>
      </c>
      <c r="AQ10" s="43">
        <f t="shared" ref="AQ10" si="11">AP10/AO10</f>
        <v>4.2977723013041943E-3</v>
      </c>
      <c r="AS10" s="28" t="s">
        <v>27</v>
      </c>
      <c r="AT10" s="25" t="s">
        <v>23</v>
      </c>
    </row>
    <row r="11" spans="1:46">
      <c r="A11">
        <v>0</v>
      </c>
      <c r="B11" t="s">
        <v>9</v>
      </c>
      <c r="C11" t="s">
        <v>24</v>
      </c>
      <c r="D11" s="23">
        <v>19.935790115173099</v>
      </c>
      <c r="E11" s="43"/>
      <c r="F11" s="43"/>
      <c r="G11" s="43"/>
      <c r="I11" s="28" t="s">
        <v>28</v>
      </c>
      <c r="J11" s="25" t="s">
        <v>25</v>
      </c>
      <c r="K11" s="22"/>
      <c r="L11" s="22"/>
      <c r="M11">
        <v>0</v>
      </c>
      <c r="N11" t="s">
        <v>9</v>
      </c>
      <c r="O11" t="s">
        <v>24</v>
      </c>
      <c r="P11" s="23">
        <v>19.458158802555499</v>
      </c>
      <c r="Q11" s="43"/>
      <c r="R11" s="43"/>
      <c r="S11" s="43"/>
      <c r="U11" s="28" t="s">
        <v>28</v>
      </c>
      <c r="V11" s="25" t="s">
        <v>25</v>
      </c>
      <c r="Y11">
        <v>0</v>
      </c>
      <c r="Z11" t="s">
        <v>9</v>
      </c>
      <c r="AA11" t="s">
        <v>24</v>
      </c>
      <c r="AB11" s="23">
        <v>20.9290078221923</v>
      </c>
      <c r="AC11" s="43"/>
      <c r="AD11" s="43"/>
      <c r="AE11" s="43"/>
      <c r="AG11" s="28" t="s">
        <v>28</v>
      </c>
      <c r="AH11" s="25" t="s">
        <v>25</v>
      </c>
      <c r="AK11">
        <v>0</v>
      </c>
      <c r="AL11" t="s">
        <v>9</v>
      </c>
      <c r="AM11" t="s">
        <v>24</v>
      </c>
      <c r="AN11" s="23">
        <v>20.7058035900506</v>
      </c>
      <c r="AO11" s="43"/>
      <c r="AP11" s="43"/>
      <c r="AQ11" s="43"/>
      <c r="AS11" s="28" t="s">
        <v>28</v>
      </c>
      <c r="AT11" s="25" t="s">
        <v>25</v>
      </c>
    </row>
    <row r="12" spans="1:46">
      <c r="A12">
        <v>0</v>
      </c>
      <c r="B12" t="s">
        <v>9</v>
      </c>
      <c r="C12" t="s">
        <v>24</v>
      </c>
      <c r="D12" s="23">
        <v>19.764602038513999</v>
      </c>
      <c r="E12" s="43"/>
      <c r="F12" s="43"/>
      <c r="G12" s="43"/>
      <c r="I12" s="24"/>
      <c r="J12" s="25"/>
      <c r="K12" s="22"/>
      <c r="L12" s="22"/>
      <c r="M12">
        <v>0</v>
      </c>
      <c r="N12" t="s">
        <v>9</v>
      </c>
      <c r="O12" t="s">
        <v>24</v>
      </c>
      <c r="P12" s="23">
        <v>19.6189751738548</v>
      </c>
      <c r="Q12" s="43"/>
      <c r="R12" s="43"/>
      <c r="S12" s="43"/>
      <c r="U12" s="24"/>
      <c r="V12" s="25"/>
      <c r="Y12">
        <v>0</v>
      </c>
      <c r="Z12" t="s">
        <v>9</v>
      </c>
      <c r="AA12" t="s">
        <v>24</v>
      </c>
      <c r="AB12" s="23">
        <v>21.080919384619602</v>
      </c>
      <c r="AC12" s="43"/>
      <c r="AD12" s="43"/>
      <c r="AE12" s="43"/>
      <c r="AG12" s="24"/>
      <c r="AH12" s="25"/>
      <c r="AK12">
        <v>0</v>
      </c>
      <c r="AL12" t="s">
        <v>9</v>
      </c>
      <c r="AM12" t="s">
        <v>24</v>
      </c>
      <c r="AN12" s="23">
        <v>20.8322376794601</v>
      </c>
      <c r="AO12" s="43"/>
      <c r="AP12" s="43"/>
      <c r="AQ12" s="43"/>
      <c r="AS12" s="24"/>
      <c r="AT12" s="25"/>
    </row>
    <row r="13" spans="1:46">
      <c r="A13">
        <v>0</v>
      </c>
      <c r="B13" t="s">
        <v>25</v>
      </c>
      <c r="C13" t="s">
        <v>29</v>
      </c>
      <c r="D13" s="23">
        <v>19.499934813750301</v>
      </c>
      <c r="E13" s="44">
        <f>AVERAGE(D13:D15)</f>
        <v>19.272315044911501</v>
      </c>
      <c r="F13" s="43">
        <f>STDEV(D13:D14)</f>
        <v>0.32190296415605912</v>
      </c>
      <c r="G13" s="43">
        <f t="shared" ref="G13" si="12">F13/E13</f>
        <v>1.6702869551784939E-2</v>
      </c>
      <c r="I13" s="28" t="s">
        <v>30</v>
      </c>
      <c r="J13" s="29" t="s">
        <v>31</v>
      </c>
      <c r="K13" s="22"/>
      <c r="L13" s="22"/>
      <c r="M13">
        <v>0</v>
      </c>
      <c r="N13" t="s">
        <v>25</v>
      </c>
      <c r="O13" t="s">
        <v>29</v>
      </c>
      <c r="P13" s="23">
        <v>18.5091823707169</v>
      </c>
      <c r="Q13" s="44">
        <f>AVERAGE(P13:P15)</f>
        <v>18.520742527963566</v>
      </c>
      <c r="R13" s="43">
        <f>STDEV(P13:P14)</f>
        <v>3.5312923987448133E-2</v>
      </c>
      <c r="S13" s="43">
        <f t="shared" ref="S13" si="13">R13/Q13</f>
        <v>1.9066689110401956E-3</v>
      </c>
      <c r="U13" s="28" t="s">
        <v>30</v>
      </c>
      <c r="V13" s="29" t="s">
        <v>31</v>
      </c>
      <c r="Y13">
        <v>0</v>
      </c>
      <c r="Z13" t="s">
        <v>25</v>
      </c>
      <c r="AA13" t="s">
        <v>29</v>
      </c>
      <c r="AB13" s="23">
        <v>19.746964534159499</v>
      </c>
      <c r="AC13" s="44">
        <f>AVERAGE(AB13:AB15)</f>
        <v>19.752458346083301</v>
      </c>
      <c r="AD13" s="43">
        <f>STDEV(AB13:AB14)</f>
        <v>2.0243491699698763E-2</v>
      </c>
      <c r="AE13" s="43">
        <f t="shared" ref="AE13" si="14">AD13/AC13</f>
        <v>1.0248593539605073E-3</v>
      </c>
      <c r="AG13" s="28" t="s">
        <v>30</v>
      </c>
      <c r="AH13" s="29" t="s">
        <v>31</v>
      </c>
      <c r="AK13">
        <v>0</v>
      </c>
      <c r="AL13" t="s">
        <v>25</v>
      </c>
      <c r="AM13" t="s">
        <v>29</v>
      </c>
      <c r="AN13" s="23">
        <v>19.690580548360799</v>
      </c>
      <c r="AO13" s="44">
        <f>AVERAGE(AN13:AN15)</f>
        <v>19.769130250985569</v>
      </c>
      <c r="AP13" s="43">
        <f>STDEV(AN13:AN14)</f>
        <v>7.386877115207581E-2</v>
      </c>
      <c r="AQ13" s="43">
        <f t="shared" ref="AQ13" si="15">AP13/AO13</f>
        <v>3.736571625268803E-3</v>
      </c>
      <c r="AS13" s="28" t="s">
        <v>30</v>
      </c>
      <c r="AT13" s="29" t="s">
        <v>31</v>
      </c>
    </row>
    <row r="14" spans="1:46">
      <c r="A14">
        <v>0</v>
      </c>
      <c r="B14" t="s">
        <v>25</v>
      </c>
      <c r="C14" t="s">
        <v>29</v>
      </c>
      <c r="D14" s="23">
        <v>19.044695276072702</v>
      </c>
      <c r="E14" s="43"/>
      <c r="F14" s="43"/>
      <c r="G14" s="43"/>
      <c r="I14" s="24">
        <v>0</v>
      </c>
      <c r="J14" s="25">
        <f>1-(((J4)^(E4-E4))/((J5)^(E7-E7)))</f>
        <v>0</v>
      </c>
      <c r="K14" s="22"/>
      <c r="L14" s="22"/>
      <c r="M14">
        <v>0</v>
      </c>
      <c r="N14" t="s">
        <v>25</v>
      </c>
      <c r="O14" t="s">
        <v>29</v>
      </c>
      <c r="P14" s="23">
        <v>18.559122386746999</v>
      </c>
      <c r="Q14" s="43"/>
      <c r="R14" s="43"/>
      <c r="S14" s="43"/>
      <c r="U14" s="24">
        <v>0</v>
      </c>
      <c r="V14" s="25">
        <f>1-(((V4)^(Q4-Q4))/((V5)^(Q7-Q7)))</f>
        <v>0</v>
      </c>
      <c r="Y14">
        <v>0</v>
      </c>
      <c r="Z14" t="s">
        <v>25</v>
      </c>
      <c r="AA14" t="s">
        <v>29</v>
      </c>
      <c r="AB14" s="23">
        <v>19.775593154671</v>
      </c>
      <c r="AC14" s="43"/>
      <c r="AD14" s="43"/>
      <c r="AE14" s="43"/>
      <c r="AG14" s="24">
        <v>0</v>
      </c>
      <c r="AH14" s="25">
        <f>1-(((AH4)^(AC4-AC4))/((AH5)^(AC7-AC7)))</f>
        <v>0</v>
      </c>
      <c r="AK14">
        <v>0</v>
      </c>
      <c r="AL14" t="s">
        <v>25</v>
      </c>
      <c r="AM14" t="s">
        <v>29</v>
      </c>
      <c r="AN14" s="23">
        <v>19.795046766359899</v>
      </c>
      <c r="AO14" s="43"/>
      <c r="AP14" s="43"/>
      <c r="AQ14" s="43"/>
      <c r="AS14" s="24">
        <v>0</v>
      </c>
      <c r="AT14" s="25">
        <f>1-(((AT4)^(AO4-AO4))/((AT5)^(AO7-AO7)))</f>
        <v>0</v>
      </c>
    </row>
    <row r="15" spans="1:46">
      <c r="A15">
        <v>0</v>
      </c>
      <c r="B15" t="s">
        <v>25</v>
      </c>
      <c r="C15" t="s">
        <v>29</v>
      </c>
      <c r="D15" s="23"/>
      <c r="E15" s="43"/>
      <c r="F15" s="43"/>
      <c r="G15" s="43"/>
      <c r="I15" s="24">
        <v>1</v>
      </c>
      <c r="J15" s="25">
        <f>1-(((J4)^(E4-E19))/((J5)^(E7-E22)))</f>
        <v>0.96116755608513582</v>
      </c>
      <c r="K15" s="22"/>
      <c r="L15" s="22"/>
      <c r="M15">
        <v>0</v>
      </c>
      <c r="N15" t="s">
        <v>25</v>
      </c>
      <c r="O15" t="s">
        <v>29</v>
      </c>
      <c r="P15" s="23">
        <v>18.4939228264268</v>
      </c>
      <c r="Q15" s="43"/>
      <c r="R15" s="43"/>
      <c r="S15" s="43"/>
      <c r="U15" s="24">
        <v>1</v>
      </c>
      <c r="V15" s="25">
        <f>1-(((V4)^(Q4-Q19))/((V5)^(Q7-Q22)))</f>
        <v>0.97782680497764363</v>
      </c>
      <c r="Y15">
        <v>0</v>
      </c>
      <c r="Z15" t="s">
        <v>25</v>
      </c>
      <c r="AA15" t="s">
        <v>29</v>
      </c>
      <c r="AB15" s="23">
        <v>19.734817349419401</v>
      </c>
      <c r="AC15" s="43"/>
      <c r="AD15" s="43"/>
      <c r="AE15" s="43"/>
      <c r="AG15" s="24">
        <v>1</v>
      </c>
      <c r="AH15" s="25">
        <f>1-(((AH4)^(AC4-AC19))/((AH5)^(AC7-AC22)))</f>
        <v>0.96788896638449162</v>
      </c>
      <c r="AK15">
        <v>0</v>
      </c>
      <c r="AL15" t="s">
        <v>25</v>
      </c>
      <c r="AM15" t="s">
        <v>29</v>
      </c>
      <c r="AN15" s="23">
        <v>19.821763438236001</v>
      </c>
      <c r="AO15" s="43"/>
      <c r="AP15" s="43"/>
      <c r="AQ15" s="43"/>
      <c r="AS15" s="24">
        <v>1</v>
      </c>
      <c r="AT15" s="25">
        <f>1-(((AT4)^(AO4-AO19))/((AT5)^(AO7-AO22)))</f>
        <v>0.97034996373506466</v>
      </c>
    </row>
    <row r="16" spans="1:46">
      <c r="A16">
        <v>0</v>
      </c>
      <c r="B16" t="s">
        <v>9</v>
      </c>
      <c r="C16" t="s">
        <v>29</v>
      </c>
      <c r="D16" s="23">
        <v>27.760239992864499</v>
      </c>
      <c r="E16" s="44">
        <f>AVERAGE(D16:D18)</f>
        <v>27.947676886786336</v>
      </c>
      <c r="F16" s="43">
        <f t="shared" ref="F16" si="16">STDEV(D17:D18)</f>
        <v>0.18393891151375699</v>
      </c>
      <c r="G16" s="43">
        <f t="shared" ref="G16" si="17">F16/E16</f>
        <v>6.5815456597297112E-3</v>
      </c>
      <c r="I16" s="24">
        <v>2</v>
      </c>
      <c r="J16" s="25">
        <f>1-(((J4)^(E4-E34))/((J5)^(E7-E37)))</f>
        <v>0.98327111387672206</v>
      </c>
      <c r="K16" s="22"/>
      <c r="L16" s="22"/>
      <c r="M16">
        <v>0</v>
      </c>
      <c r="N16" t="s">
        <v>9</v>
      </c>
      <c r="O16" t="s">
        <v>29</v>
      </c>
      <c r="P16" s="23">
        <v>27.439944627721601</v>
      </c>
      <c r="Q16" s="44">
        <f>AVERAGE(P16:P18)</f>
        <v>27.250902382004636</v>
      </c>
      <c r="R16" s="43">
        <f>STDEV(P17:P18)</f>
        <v>3.2757014919136809E-2</v>
      </c>
      <c r="S16" s="43">
        <f t="shared" ref="S16" si="18">R16/Q16</f>
        <v>1.2020524847194851E-3</v>
      </c>
      <c r="U16" s="24">
        <v>2</v>
      </c>
      <c r="V16" s="25">
        <f>1-(((V4)^(Q4-Q34))/((V5)^(Q7-Q37)))</f>
        <v>0.98675173916328662</v>
      </c>
      <c r="Y16">
        <v>0</v>
      </c>
      <c r="Z16" t="s">
        <v>9</v>
      </c>
      <c r="AA16" t="s">
        <v>29</v>
      </c>
      <c r="AB16" s="23">
        <v>27.081591232752</v>
      </c>
      <c r="AC16" s="44">
        <f>AVERAGE(AB16:AB18)</f>
        <v>27.175629223232434</v>
      </c>
      <c r="AD16" s="43">
        <f>STDEV(AB17:AB18)</f>
        <v>5.5585508029488424E-2</v>
      </c>
      <c r="AE16" s="43">
        <f t="shared" ref="AE16" si="19">AD16/AC16</f>
        <v>2.0454175162931791E-3</v>
      </c>
      <c r="AG16" s="24">
        <v>2</v>
      </c>
      <c r="AH16" s="25">
        <f>1-(((AH4)^(AC4-AC34))/((AH5)^(AC7-AC37)))</f>
        <v>0.96971366843275841</v>
      </c>
      <c r="AK16">
        <v>0</v>
      </c>
      <c r="AL16" t="s">
        <v>9</v>
      </c>
      <c r="AM16" t="s">
        <v>29</v>
      </c>
      <c r="AN16" s="23">
        <v>26.828347771540798</v>
      </c>
      <c r="AO16" s="44">
        <f>AVERAGE(AN16:AN18)</f>
        <v>26.998317284298967</v>
      </c>
      <c r="AP16" s="43">
        <f t="shared" ref="AP16" si="20">STDEV(AN17:AN18)</f>
        <v>2.5787969660044766E-2</v>
      </c>
      <c r="AQ16" s="43">
        <f t="shared" ref="AQ16" si="21">AP16/AO16</f>
        <v>9.5516951625136703E-4</v>
      </c>
      <c r="AS16" s="24">
        <v>2</v>
      </c>
      <c r="AT16" s="25">
        <f>1-(((AT4)^(AO4-AO34))/((AT5)^(AO7-AO37)))</f>
        <v>0.97387471964812267</v>
      </c>
    </row>
    <row r="17" spans="1:46">
      <c r="A17">
        <v>0</v>
      </c>
      <c r="B17" t="s">
        <v>9</v>
      </c>
      <c r="C17" t="s">
        <v>29</v>
      </c>
      <c r="D17" s="23">
        <v>28.1714597854027</v>
      </c>
      <c r="E17" s="43"/>
      <c r="F17" s="43"/>
      <c r="G17" s="43"/>
      <c r="I17" s="24">
        <v>4</v>
      </c>
      <c r="J17" s="25">
        <f>1-(((J4)^(E4-E49))/((J5)^(E7-E52)))</f>
        <v>0.9966331899288956</v>
      </c>
      <c r="K17" s="22"/>
      <c r="L17" s="22"/>
      <c r="M17">
        <v>0</v>
      </c>
      <c r="N17" t="s">
        <v>9</v>
      </c>
      <c r="O17" t="s">
        <v>29</v>
      </c>
      <c r="P17" s="23">
        <v>27.133218551765399</v>
      </c>
      <c r="Q17" s="43"/>
      <c r="R17" s="43"/>
      <c r="S17" s="43"/>
      <c r="U17" s="24">
        <v>4</v>
      </c>
      <c r="V17" s="25">
        <f>1-(((V4)^(Q4-Q49))/((V5)^(Q7-Q52)))</f>
        <v>0.98970614355936004</v>
      </c>
      <c r="Y17">
        <v>0</v>
      </c>
      <c r="Z17" t="s">
        <v>9</v>
      </c>
      <c r="AA17" t="s">
        <v>29</v>
      </c>
      <c r="AB17" s="23">
        <v>27.1833433288093</v>
      </c>
      <c r="AC17" s="43"/>
      <c r="AD17" s="43"/>
      <c r="AE17" s="43"/>
      <c r="AG17" s="24">
        <v>4</v>
      </c>
      <c r="AH17" s="25">
        <f>1-(((AH4)^(AC4-AC49))/((AH5)^(AC7-AC52)))</f>
        <v>0.97033614817938807</v>
      </c>
      <c r="AK17">
        <v>0</v>
      </c>
      <c r="AL17" t="s">
        <v>9</v>
      </c>
      <c r="AM17" t="s">
        <v>29</v>
      </c>
      <c r="AN17" s="23">
        <v>27.101536888897702</v>
      </c>
      <c r="AO17" s="43"/>
      <c r="AP17" s="43"/>
      <c r="AQ17" s="43"/>
      <c r="AS17" s="24">
        <v>4</v>
      </c>
      <c r="AT17" s="25">
        <f>1-(((AT4)^(AO4-AO49))/((AT5)^(AO7-AO52)))</f>
        <v>0.97559571189362948</v>
      </c>
    </row>
    <row r="18" spans="1:46">
      <c r="A18">
        <v>0</v>
      </c>
      <c r="B18" t="s">
        <v>9</v>
      </c>
      <c r="C18" t="s">
        <v>29</v>
      </c>
      <c r="D18" s="23">
        <v>27.9113308820918</v>
      </c>
      <c r="E18" s="43"/>
      <c r="F18" s="43"/>
      <c r="G18" s="43"/>
      <c r="I18" s="26">
        <v>6</v>
      </c>
      <c r="J18" s="27">
        <f>1-(((J4)^(E4-E64))/((J5)^(E7-E67)))</f>
        <v>0.99040977491037696</v>
      </c>
      <c r="K18" s="22"/>
      <c r="L18" s="22"/>
      <c r="M18">
        <v>0</v>
      </c>
      <c r="N18" t="s">
        <v>9</v>
      </c>
      <c r="O18" t="s">
        <v>29</v>
      </c>
      <c r="P18" s="23">
        <v>27.1795439665269</v>
      </c>
      <c r="Q18" s="43"/>
      <c r="R18" s="43"/>
      <c r="S18" s="43"/>
      <c r="U18" s="26">
        <v>6</v>
      </c>
      <c r="V18" s="27">
        <f>1-(((V4)^(Q4-Q64))/((V5)^(Q7-Q67)))</f>
        <v>0.99145192229154167</v>
      </c>
      <c r="Y18">
        <v>0</v>
      </c>
      <c r="Z18" t="s">
        <v>9</v>
      </c>
      <c r="AA18" t="s">
        <v>29</v>
      </c>
      <c r="AB18" s="23">
        <v>27.261953108136002</v>
      </c>
      <c r="AC18" s="43"/>
      <c r="AD18" s="43"/>
      <c r="AE18" s="43"/>
      <c r="AG18" s="26">
        <v>6</v>
      </c>
      <c r="AH18" s="27">
        <f>1-(((AH4)^(AC4-AC64))/((AH5)^(AC7-AC67)))</f>
        <v>0.9793261648823729</v>
      </c>
      <c r="AK18">
        <v>0</v>
      </c>
      <c r="AL18" t="s">
        <v>9</v>
      </c>
      <c r="AM18" t="s">
        <v>29</v>
      </c>
      <c r="AN18" s="23">
        <v>27.0650671924584</v>
      </c>
      <c r="AO18" s="43"/>
      <c r="AP18" s="43"/>
      <c r="AQ18" s="43"/>
      <c r="AS18" s="26">
        <v>6</v>
      </c>
      <c r="AT18" s="27">
        <f>1-(((AT4)^(AO4-AO64))/((AT5)^(AO7-AO67)))</f>
        <v>0.98027596600554412</v>
      </c>
    </row>
    <row r="19" spans="1:46">
      <c r="A19">
        <v>1</v>
      </c>
      <c r="B19" t="s">
        <v>23</v>
      </c>
      <c r="C19" t="s">
        <v>24</v>
      </c>
      <c r="D19" s="23"/>
      <c r="E19" s="44">
        <f t="shared" ref="E19" si="22">AVERAGE(D19:D21)</f>
        <v>25.854492218588</v>
      </c>
      <c r="F19" s="43">
        <f t="shared" ref="F19" si="23">STDEV(D20:D21)</f>
        <v>9.205537138362219E-3</v>
      </c>
      <c r="G19" s="43">
        <f t="shared" ref="G19" si="24">F19/E19</f>
        <v>3.5605174762411032E-4</v>
      </c>
      <c r="K19" s="22"/>
      <c r="L19" s="22"/>
      <c r="M19">
        <v>1</v>
      </c>
      <c r="N19" t="s">
        <v>23</v>
      </c>
      <c r="O19" t="s">
        <v>24</v>
      </c>
      <c r="P19" s="23">
        <v>25.6425337449562</v>
      </c>
      <c r="Q19" s="44">
        <f>AVERAGE(P20:P21)</f>
        <v>25.413903439006098</v>
      </c>
      <c r="R19" s="43">
        <f t="shared" ref="R19" si="25">STDEV(P20:P21)</f>
        <v>0.13342444623934543</v>
      </c>
      <c r="S19" s="43">
        <f t="shared" ref="S19" si="26">R19/Q19</f>
        <v>5.2500571806911485E-3</v>
      </c>
      <c r="Y19">
        <v>1</v>
      </c>
      <c r="Z19" t="s">
        <v>23</v>
      </c>
      <c r="AA19" t="s">
        <v>24</v>
      </c>
      <c r="AB19" s="23">
        <v>27.196498296367199</v>
      </c>
      <c r="AC19" s="44">
        <f>AVERAGE(AB20:AB21)</f>
        <v>27.045073712680697</v>
      </c>
      <c r="AD19" s="43">
        <f t="shared" ref="AD19" si="27">STDEV(AB20:AB21)</f>
        <v>8.0555533610661867E-2</v>
      </c>
      <c r="AE19" s="43">
        <f t="shared" ref="AE19" si="28">AD19/AC19</f>
        <v>2.9785658736397372E-3</v>
      </c>
      <c r="AK19">
        <v>1</v>
      </c>
      <c r="AL19" t="s">
        <v>23</v>
      </c>
      <c r="AM19" t="s">
        <v>24</v>
      </c>
      <c r="AN19" s="23">
        <v>26.7308178546192</v>
      </c>
      <c r="AO19" s="44">
        <f t="shared" ref="AO19" si="29">AVERAGE(AN19:AN21)</f>
        <v>26.659761741504269</v>
      </c>
      <c r="AP19" s="43">
        <f t="shared" ref="AP19" si="30">STDEV(AN20:AN21)</f>
        <v>6.8193062661180734E-2</v>
      </c>
      <c r="AQ19" s="43">
        <f t="shared" ref="AQ19" si="31">AP19/AO19</f>
        <v>2.5579021794113364E-3</v>
      </c>
    </row>
    <row r="20" spans="1:46">
      <c r="A20">
        <v>1</v>
      </c>
      <c r="B20" t="s">
        <v>23</v>
      </c>
      <c r="C20" t="s">
        <v>24</v>
      </c>
      <c r="D20" s="23">
        <v>25.847982920852999</v>
      </c>
      <c r="E20" s="43"/>
      <c r="F20" s="43"/>
      <c r="G20" s="43"/>
      <c r="K20" s="22"/>
      <c r="L20" s="22"/>
      <c r="M20">
        <v>1</v>
      </c>
      <c r="N20" t="s">
        <v>23</v>
      </c>
      <c r="O20" t="s">
        <v>24</v>
      </c>
      <c r="P20" s="23">
        <v>25.508248769718001</v>
      </c>
      <c r="Q20" s="43"/>
      <c r="R20" s="43"/>
      <c r="S20" s="43"/>
      <c r="Y20">
        <v>1</v>
      </c>
      <c r="Z20" t="s">
        <v>23</v>
      </c>
      <c r="AA20" t="s">
        <v>24</v>
      </c>
      <c r="AB20" s="23">
        <v>26.988112348602499</v>
      </c>
      <c r="AC20" s="43"/>
      <c r="AD20" s="43"/>
      <c r="AE20" s="43"/>
      <c r="AK20">
        <v>1</v>
      </c>
      <c r="AL20" t="s">
        <v>23</v>
      </c>
      <c r="AM20" t="s">
        <v>24</v>
      </c>
      <c r="AN20" s="23">
        <v>26.5760139079092</v>
      </c>
      <c r="AO20" s="43"/>
      <c r="AP20" s="43"/>
      <c r="AQ20" s="43"/>
    </row>
    <row r="21" spans="1:46">
      <c r="A21">
        <v>1</v>
      </c>
      <c r="B21" t="s">
        <v>23</v>
      </c>
      <c r="C21" t="s">
        <v>24</v>
      </c>
      <c r="D21" s="23">
        <v>25.861001516323</v>
      </c>
      <c r="E21" s="43"/>
      <c r="F21" s="43"/>
      <c r="G21" s="43"/>
      <c r="K21" s="22"/>
      <c r="L21" s="22"/>
      <c r="M21">
        <v>1</v>
      </c>
      <c r="N21" t="s">
        <v>23</v>
      </c>
      <c r="O21" t="s">
        <v>24</v>
      </c>
      <c r="P21" s="23">
        <v>25.319558108294199</v>
      </c>
      <c r="Q21" s="43"/>
      <c r="R21" s="43"/>
      <c r="S21" s="43"/>
      <c r="Y21">
        <v>1</v>
      </c>
      <c r="Z21" t="s">
        <v>23</v>
      </c>
      <c r="AA21" t="s">
        <v>24</v>
      </c>
      <c r="AB21" s="23">
        <v>27.102035076758899</v>
      </c>
      <c r="AC21" s="43"/>
      <c r="AD21" s="43"/>
      <c r="AE21" s="43"/>
      <c r="AK21">
        <v>1</v>
      </c>
      <c r="AL21" t="s">
        <v>23</v>
      </c>
      <c r="AM21" t="s">
        <v>24</v>
      </c>
      <c r="AN21" s="23">
        <v>26.6724534619844</v>
      </c>
      <c r="AO21" s="43"/>
      <c r="AP21" s="43"/>
      <c r="AQ21" s="43"/>
    </row>
    <row r="22" spans="1:46">
      <c r="A22">
        <v>1</v>
      </c>
      <c r="B22" t="s">
        <v>25</v>
      </c>
      <c r="C22" t="s">
        <v>24</v>
      </c>
      <c r="D22" s="23">
        <v>18.927942056790201</v>
      </c>
      <c r="E22" s="44">
        <f t="shared" ref="E22" si="32">AVERAGE(D22:D24)</f>
        <v>18.761394415897698</v>
      </c>
      <c r="F22" s="43">
        <f>STDEV(D22:D23)</f>
        <v>0.23553393253141922</v>
      </c>
      <c r="G22" s="43">
        <f t="shared" ref="G22" si="33">F22/E22</f>
        <v>1.2554180532116347E-2</v>
      </c>
      <c r="K22" s="22"/>
      <c r="L22" s="22"/>
      <c r="M22">
        <v>1</v>
      </c>
      <c r="N22" t="s">
        <v>25</v>
      </c>
      <c r="O22" t="s">
        <v>24</v>
      </c>
      <c r="P22" s="23">
        <v>18.455942449518201</v>
      </c>
      <c r="Q22" s="44">
        <f t="shared" ref="Q22" si="34">AVERAGE(P22:P24)</f>
        <v>18.394683506948237</v>
      </c>
      <c r="R22" s="43">
        <f>STDEV(P22:P23)</f>
        <v>4.7655162398746544E-2</v>
      </c>
      <c r="S22" s="43">
        <f t="shared" ref="S22" si="35">R22/Q22</f>
        <v>2.5907030355127188E-3</v>
      </c>
      <c r="Y22">
        <v>1</v>
      </c>
      <c r="Z22" t="s">
        <v>25</v>
      </c>
      <c r="AA22" t="s">
        <v>24</v>
      </c>
      <c r="AB22" s="23">
        <v>20.416065676351799</v>
      </c>
      <c r="AC22" s="44">
        <f t="shared" ref="AC22" si="36">AVERAGE(AB22:AB24)</f>
        <v>20.243464376923299</v>
      </c>
      <c r="AD22" s="43">
        <f>STDEV(AB22:AB23)</f>
        <v>0.15904362276689959</v>
      </c>
      <c r="AE22" s="43">
        <f t="shared" ref="AE22" si="37">AD22/AC22</f>
        <v>7.856541736413588E-3</v>
      </c>
      <c r="AK22">
        <v>1</v>
      </c>
      <c r="AL22" t="s">
        <v>25</v>
      </c>
      <c r="AM22" t="s">
        <v>24</v>
      </c>
      <c r="AN22" s="23">
        <v>20.0312607542952</v>
      </c>
      <c r="AO22" s="44">
        <f t="shared" ref="AO22" si="38">AVERAGE(AN22:AN24)</f>
        <v>19.975335418224002</v>
      </c>
      <c r="AP22" s="43">
        <f>STDEV(AN22:AN23)</f>
        <v>4.7205852143347549E-2</v>
      </c>
      <c r="AQ22" s="43">
        <f t="shared" ref="AQ22" si="39">AP22/AO22</f>
        <v>2.3632069827613737E-3</v>
      </c>
    </row>
    <row r="23" spans="1:46">
      <c r="A23">
        <v>1</v>
      </c>
      <c r="B23" t="s">
        <v>25</v>
      </c>
      <c r="C23" t="s">
        <v>24</v>
      </c>
      <c r="D23" s="23">
        <v>18.594846775005198</v>
      </c>
      <c r="E23" s="43"/>
      <c r="F23" s="43"/>
      <c r="G23" s="43"/>
      <c r="I23" s="45" t="s">
        <v>32</v>
      </c>
      <c r="J23" s="46"/>
      <c r="K23" s="22"/>
      <c r="L23" s="22"/>
      <c r="M23">
        <v>1</v>
      </c>
      <c r="N23" t="s">
        <v>25</v>
      </c>
      <c r="O23" t="s">
        <v>24</v>
      </c>
      <c r="P23" s="23">
        <v>18.388547872536801</v>
      </c>
      <c r="Q23" s="43"/>
      <c r="R23" s="43"/>
      <c r="S23" s="43"/>
      <c r="U23" s="45" t="s">
        <v>32</v>
      </c>
      <c r="V23" s="46"/>
      <c r="Y23">
        <v>1</v>
      </c>
      <c r="Z23" t="s">
        <v>25</v>
      </c>
      <c r="AA23" t="s">
        <v>24</v>
      </c>
      <c r="AB23" s="23">
        <v>20.191144028025899</v>
      </c>
      <c r="AC23" s="43"/>
      <c r="AD23" s="43"/>
      <c r="AE23" s="43"/>
      <c r="AG23" s="45" t="s">
        <v>32</v>
      </c>
      <c r="AH23" s="46"/>
      <c r="AK23">
        <v>1</v>
      </c>
      <c r="AL23" t="s">
        <v>25</v>
      </c>
      <c r="AM23" t="s">
        <v>24</v>
      </c>
      <c r="AN23" s="23">
        <v>19.964501597970699</v>
      </c>
      <c r="AO23" s="43"/>
      <c r="AP23" s="43"/>
      <c r="AQ23" s="43"/>
      <c r="AS23" s="45" t="s">
        <v>32</v>
      </c>
      <c r="AT23" s="46"/>
    </row>
    <row r="24" spans="1:46">
      <c r="A24">
        <v>1</v>
      </c>
      <c r="B24" t="s">
        <v>25</v>
      </c>
      <c r="C24" t="s">
        <v>24</v>
      </c>
      <c r="D24" s="23"/>
      <c r="E24" s="43"/>
      <c r="F24" s="43"/>
      <c r="G24" s="43"/>
      <c r="I24" s="24"/>
      <c r="J24" s="25"/>
      <c r="K24" s="22"/>
      <c r="L24" s="22"/>
      <c r="M24">
        <v>1</v>
      </c>
      <c r="N24" t="s">
        <v>25</v>
      </c>
      <c r="O24" t="s">
        <v>24</v>
      </c>
      <c r="P24" s="23">
        <v>18.339560198789702</v>
      </c>
      <c r="Q24" s="43"/>
      <c r="R24" s="43"/>
      <c r="S24" s="43"/>
      <c r="U24" s="24"/>
      <c r="V24" s="25"/>
      <c r="Y24">
        <v>1</v>
      </c>
      <c r="Z24" t="s">
        <v>25</v>
      </c>
      <c r="AA24" t="s">
        <v>24</v>
      </c>
      <c r="AB24" s="23">
        <v>20.123183426392199</v>
      </c>
      <c r="AC24" s="43"/>
      <c r="AD24" s="43"/>
      <c r="AE24" s="43"/>
      <c r="AG24" s="24"/>
      <c r="AH24" s="25"/>
      <c r="AK24">
        <v>1</v>
      </c>
      <c r="AL24" t="s">
        <v>25</v>
      </c>
      <c r="AM24" t="s">
        <v>24</v>
      </c>
      <c r="AN24" s="23">
        <v>19.930243902406101</v>
      </c>
      <c r="AO24" s="43"/>
      <c r="AP24" s="43"/>
      <c r="AQ24" s="43"/>
      <c r="AS24" s="24"/>
      <c r="AT24" s="25"/>
    </row>
    <row r="25" spans="1:46">
      <c r="A25">
        <v>1</v>
      </c>
      <c r="B25" t="s">
        <v>9</v>
      </c>
      <c r="C25" t="s">
        <v>24</v>
      </c>
      <c r="D25" s="23">
        <v>19.775629662495799</v>
      </c>
      <c r="E25" s="44">
        <f t="shared" ref="E25" si="40">AVERAGE(D25:D27)</f>
        <v>19.735118372715132</v>
      </c>
      <c r="F25" s="43">
        <f t="shared" ref="F25" si="41">STDEV(D26:D27)</f>
        <v>4.857755054613086E-2</v>
      </c>
      <c r="G25" s="43">
        <f t="shared" ref="G25" si="42">F25/E25</f>
        <v>2.4614775360705184E-3</v>
      </c>
      <c r="I25" s="28" t="s">
        <v>27</v>
      </c>
      <c r="J25" s="25" t="s">
        <v>9</v>
      </c>
      <c r="K25" s="22"/>
      <c r="L25" s="22"/>
      <c r="M25">
        <v>1</v>
      </c>
      <c r="N25" t="s">
        <v>9</v>
      </c>
      <c r="O25" t="s">
        <v>24</v>
      </c>
      <c r="P25" s="23">
        <v>19.4699125716201</v>
      </c>
      <c r="Q25" s="44">
        <f t="shared" ref="Q25" si="43">AVERAGE(P25:P27)</f>
        <v>19.619349701675766</v>
      </c>
      <c r="R25" s="43">
        <f t="shared" ref="R25" si="44">STDEV(P26:P27)</f>
        <v>6.4733847142831712E-3</v>
      </c>
      <c r="S25" s="43">
        <f t="shared" ref="S25" si="45">R25/Q25</f>
        <v>3.2994899488081677E-4</v>
      </c>
      <c r="U25" s="28" t="s">
        <v>27</v>
      </c>
      <c r="V25" s="25" t="s">
        <v>9</v>
      </c>
      <c r="Y25">
        <v>1</v>
      </c>
      <c r="Z25" t="s">
        <v>9</v>
      </c>
      <c r="AA25" t="s">
        <v>24</v>
      </c>
      <c r="AB25" s="23"/>
      <c r="AC25" s="44">
        <f t="shared" ref="AC25" si="46">AVERAGE(AB25:AB27)</f>
        <v>20.836676214635553</v>
      </c>
      <c r="AD25" s="43">
        <f t="shared" ref="AD25" si="47">STDEV(AB26:AB27)</f>
        <v>0.54103473318384265</v>
      </c>
      <c r="AE25" s="43">
        <f t="shared" ref="AE25" si="48">AD25/AC25</f>
        <v>2.5965500812640319E-2</v>
      </c>
      <c r="AG25" s="28" t="s">
        <v>27</v>
      </c>
      <c r="AH25" s="25" t="s">
        <v>9</v>
      </c>
      <c r="AK25">
        <v>1</v>
      </c>
      <c r="AL25" t="s">
        <v>9</v>
      </c>
      <c r="AM25" t="s">
        <v>24</v>
      </c>
      <c r="AN25" s="23">
        <v>20.836458911924101</v>
      </c>
      <c r="AO25" s="44">
        <f t="shared" ref="AO25" si="49">AVERAGE(AN25:AN27)</f>
        <v>20.767540961194765</v>
      </c>
      <c r="AP25" s="43">
        <f t="shared" ref="AP25" si="50">STDEV(AN26:AN27)</f>
        <v>0.11405026055042806</v>
      </c>
      <c r="AQ25" s="43">
        <f t="shared" ref="AQ25" si="51">AP25/AO25</f>
        <v>5.4917556567499705E-3</v>
      </c>
      <c r="AS25" s="28" t="s">
        <v>27</v>
      </c>
      <c r="AT25" s="25" t="s">
        <v>9</v>
      </c>
    </row>
    <row r="26" spans="1:46">
      <c r="A26">
        <v>1</v>
      </c>
      <c r="B26" t="s">
        <v>9</v>
      </c>
      <c r="C26" t="s">
        <v>24</v>
      </c>
      <c r="D26" s="23">
        <v>19.749212243229401</v>
      </c>
      <c r="E26" s="43"/>
      <c r="F26" s="43"/>
      <c r="G26" s="43"/>
      <c r="I26" s="28" t="s">
        <v>28</v>
      </c>
      <c r="J26" s="25" t="s">
        <v>25</v>
      </c>
      <c r="K26" s="22"/>
      <c r="L26" s="22"/>
      <c r="M26">
        <v>1</v>
      </c>
      <c r="N26" t="s">
        <v>9</v>
      </c>
      <c r="O26" t="s">
        <v>24</v>
      </c>
      <c r="P26" s="23">
        <v>19.6894908924749</v>
      </c>
      <c r="Q26" s="43"/>
      <c r="R26" s="43"/>
      <c r="S26" s="43"/>
      <c r="U26" s="28" t="s">
        <v>28</v>
      </c>
      <c r="V26" s="25" t="s">
        <v>25</v>
      </c>
      <c r="Y26">
        <v>1</v>
      </c>
      <c r="Z26" t="s">
        <v>9</v>
      </c>
      <c r="AA26" t="s">
        <v>24</v>
      </c>
      <c r="AB26" s="23">
        <v>20.454106885943801</v>
      </c>
      <c r="AC26" s="43"/>
      <c r="AD26" s="43"/>
      <c r="AE26" s="43"/>
      <c r="AG26" s="28" t="s">
        <v>28</v>
      </c>
      <c r="AH26" s="25" t="s">
        <v>25</v>
      </c>
      <c r="AK26">
        <v>1</v>
      </c>
      <c r="AL26" t="s">
        <v>9</v>
      </c>
      <c r="AM26" t="s">
        <v>24</v>
      </c>
      <c r="AN26" s="23">
        <v>20.652436273198798</v>
      </c>
      <c r="AO26" s="43"/>
      <c r="AP26" s="43"/>
      <c r="AQ26" s="43"/>
      <c r="AS26" s="28" t="s">
        <v>28</v>
      </c>
      <c r="AT26" s="25" t="s">
        <v>25</v>
      </c>
    </row>
    <row r="27" spans="1:46">
      <c r="A27">
        <v>1</v>
      </c>
      <c r="B27" t="s">
        <v>9</v>
      </c>
      <c r="C27" t="s">
        <v>24</v>
      </c>
      <c r="D27" s="23">
        <v>19.680513212420198</v>
      </c>
      <c r="E27" s="43"/>
      <c r="F27" s="43"/>
      <c r="G27" s="43"/>
      <c r="I27" s="24"/>
      <c r="J27" s="25"/>
      <c r="K27" s="22"/>
      <c r="L27" s="22"/>
      <c r="M27">
        <v>1</v>
      </c>
      <c r="N27" t="s">
        <v>9</v>
      </c>
      <c r="O27" t="s">
        <v>24</v>
      </c>
      <c r="P27" s="23">
        <v>19.698645640932298</v>
      </c>
      <c r="Q27" s="43"/>
      <c r="R27" s="43"/>
      <c r="S27" s="43"/>
      <c r="U27" s="24"/>
      <c r="V27" s="25"/>
      <c r="Y27">
        <v>1</v>
      </c>
      <c r="Z27" t="s">
        <v>9</v>
      </c>
      <c r="AA27" t="s">
        <v>24</v>
      </c>
      <c r="AB27" s="23">
        <v>21.2192455433273</v>
      </c>
      <c r="AC27" s="43"/>
      <c r="AD27" s="43"/>
      <c r="AE27" s="43"/>
      <c r="AG27" s="24"/>
      <c r="AH27" s="25"/>
      <c r="AK27">
        <v>1</v>
      </c>
      <c r="AL27" t="s">
        <v>9</v>
      </c>
      <c r="AM27" t="s">
        <v>24</v>
      </c>
      <c r="AN27" s="23">
        <v>20.813727698461399</v>
      </c>
      <c r="AO27" s="43"/>
      <c r="AP27" s="43"/>
      <c r="AQ27" s="43"/>
      <c r="AS27" s="24"/>
      <c r="AT27" s="25"/>
    </row>
    <row r="28" spans="1:46">
      <c r="A28">
        <v>1</v>
      </c>
      <c r="B28" t="s">
        <v>25</v>
      </c>
      <c r="C28" t="s">
        <v>29</v>
      </c>
      <c r="D28" s="23">
        <v>18.773236407759399</v>
      </c>
      <c r="E28" s="44">
        <f t="shared" ref="E28" si="52">AVERAGE(D28:D30)</f>
        <v>18.726473557684034</v>
      </c>
      <c r="F28" s="43">
        <f t="shared" ref="F28" si="53">STDEV(D29:D30)</f>
        <v>0.11194251649690803</v>
      </c>
      <c r="G28" s="43">
        <f t="shared" ref="G28" si="54">F28/E28</f>
        <v>5.9777681127248143E-3</v>
      </c>
      <c r="I28" s="28" t="s">
        <v>30</v>
      </c>
      <c r="J28" s="29" t="s">
        <v>31</v>
      </c>
      <c r="K28" s="22"/>
      <c r="L28" s="22"/>
      <c r="M28">
        <v>1</v>
      </c>
      <c r="N28" t="s">
        <v>25</v>
      </c>
      <c r="O28" t="s">
        <v>29</v>
      </c>
      <c r="P28" s="23">
        <v>18.382148992269801</v>
      </c>
      <c r="Q28" s="44">
        <f t="shared" ref="Q28" si="55">AVERAGE(P28:P30)</f>
        <v>18.402834890773168</v>
      </c>
      <c r="R28" s="43">
        <f t="shared" ref="R28" si="56">STDEV(P29:P30)</f>
        <v>1.0279480683458856E-2</v>
      </c>
      <c r="S28" s="43">
        <f t="shared" ref="S28" si="57">R28/Q28</f>
        <v>5.5858136773333721E-4</v>
      </c>
      <c r="U28" s="28" t="s">
        <v>30</v>
      </c>
      <c r="V28" s="29" t="s">
        <v>31</v>
      </c>
      <c r="Y28">
        <v>1</v>
      </c>
      <c r="Z28" t="s">
        <v>25</v>
      </c>
      <c r="AA28" t="s">
        <v>29</v>
      </c>
      <c r="AB28" s="23">
        <v>20.0148610405517</v>
      </c>
      <c r="AC28" s="44">
        <f t="shared" ref="AC28" si="58">AVERAGE(AB28:AB30)</f>
        <v>20.191751115083466</v>
      </c>
      <c r="AD28" s="43">
        <f t="shared" ref="AD28" si="59">STDEV(AB29:AB30)</f>
        <v>0.10470265684740737</v>
      </c>
      <c r="AE28" s="43">
        <f t="shared" ref="AE28" si="60">AD28/AC28</f>
        <v>5.1854173642816598E-3</v>
      </c>
      <c r="AG28" s="28" t="s">
        <v>30</v>
      </c>
      <c r="AH28" s="29" t="s">
        <v>31</v>
      </c>
      <c r="AK28">
        <v>1</v>
      </c>
      <c r="AL28" t="s">
        <v>25</v>
      </c>
      <c r="AM28" t="s">
        <v>29</v>
      </c>
      <c r="AN28" s="23">
        <v>19.7373555851334</v>
      </c>
      <c r="AO28" s="44">
        <f t="shared" ref="AO28" si="61">AVERAGE(AN28:AN30)</f>
        <v>19.9478970547007</v>
      </c>
      <c r="AP28" s="43">
        <f t="shared" ref="AP28" si="62">STDEV(AN29:AN30)</f>
        <v>2.5786116407982937E-2</v>
      </c>
      <c r="AQ28" s="43">
        <f t="shared" ref="AQ28" si="63">AP28/AO28</f>
        <v>1.2926734250368747E-3</v>
      </c>
      <c r="AS28" s="28" t="s">
        <v>30</v>
      </c>
      <c r="AT28" s="29" t="s">
        <v>31</v>
      </c>
    </row>
    <row r="29" spans="1:46">
      <c r="A29">
        <v>1</v>
      </c>
      <c r="B29" t="s">
        <v>25</v>
      </c>
      <c r="C29" t="s">
        <v>29</v>
      </c>
      <c r="D29" s="23">
        <v>18.782247445164401</v>
      </c>
      <c r="E29" s="43"/>
      <c r="F29" s="43"/>
      <c r="G29" s="43"/>
      <c r="I29" s="24">
        <v>0</v>
      </c>
      <c r="J29" s="25">
        <v>0</v>
      </c>
      <c r="K29" s="22"/>
      <c r="L29" s="22"/>
      <c r="M29">
        <v>1</v>
      </c>
      <c r="N29" t="s">
        <v>25</v>
      </c>
      <c r="O29" t="s">
        <v>29</v>
      </c>
      <c r="P29" s="23">
        <v>18.405909149526501</v>
      </c>
      <c r="Q29" s="43"/>
      <c r="R29" s="43"/>
      <c r="S29" s="43"/>
      <c r="U29" s="24">
        <v>0</v>
      </c>
      <c r="V29" s="25">
        <v>0</v>
      </c>
      <c r="Y29">
        <v>1</v>
      </c>
      <c r="Z29" t="s">
        <v>25</v>
      </c>
      <c r="AA29" t="s">
        <v>29</v>
      </c>
      <c r="AB29" s="23">
        <v>20.354232111014401</v>
      </c>
      <c r="AC29" s="43"/>
      <c r="AD29" s="43"/>
      <c r="AE29" s="43"/>
      <c r="AG29" s="24">
        <v>0</v>
      </c>
      <c r="AH29" s="25">
        <v>0</v>
      </c>
      <c r="AK29">
        <v>1</v>
      </c>
      <c r="AL29" t="s">
        <v>25</v>
      </c>
      <c r="AM29" t="s">
        <v>29</v>
      </c>
      <c r="AN29" s="23">
        <v>20.0349342517118</v>
      </c>
      <c r="AO29" s="43"/>
      <c r="AP29" s="43"/>
      <c r="AQ29" s="43"/>
      <c r="AS29" s="24">
        <v>0</v>
      </c>
      <c r="AT29" s="25">
        <v>0</v>
      </c>
    </row>
    <row r="30" spans="1:46">
      <c r="A30">
        <v>1</v>
      </c>
      <c r="B30" t="s">
        <v>25</v>
      </c>
      <c r="C30" t="s">
        <v>29</v>
      </c>
      <c r="D30" s="23">
        <v>18.6239368201283</v>
      </c>
      <c r="E30" s="43"/>
      <c r="F30" s="43"/>
      <c r="G30" s="43"/>
      <c r="I30" s="24">
        <v>1</v>
      </c>
      <c r="J30" s="25">
        <f>2/(((((J6)^(E31-E25))/((J5)^(E28-E22)))+1)*J15)</f>
        <v>0.3171113684729947</v>
      </c>
      <c r="K30" s="22"/>
      <c r="L30" s="22"/>
      <c r="M30">
        <v>1</v>
      </c>
      <c r="N30" t="s">
        <v>25</v>
      </c>
      <c r="O30" t="s">
        <v>29</v>
      </c>
      <c r="P30" s="23">
        <v>18.420446530523201</v>
      </c>
      <c r="Q30" s="43"/>
      <c r="R30" s="43"/>
      <c r="S30" s="43"/>
      <c r="U30" s="24">
        <v>1</v>
      </c>
      <c r="V30" s="25">
        <f>2/(((((V6)^(Q31-Q25))/((V5)^(Q28-Q22)))+1)*V15)</f>
        <v>0.36793691389811062</v>
      </c>
      <c r="Y30">
        <v>1</v>
      </c>
      <c r="Z30" t="s">
        <v>25</v>
      </c>
      <c r="AA30" t="s">
        <v>29</v>
      </c>
      <c r="AB30" s="23">
        <v>20.206160193684301</v>
      </c>
      <c r="AC30" s="43"/>
      <c r="AD30" s="43"/>
      <c r="AE30" s="43"/>
      <c r="AG30" s="24">
        <v>1</v>
      </c>
      <c r="AH30" s="25">
        <f>2/(((((AH6)^(AC31-AC25))/((AH5)^(AC28-AC22)))+1)*AH15)</f>
        <v>0.32324917393839253</v>
      </c>
      <c r="AK30">
        <v>1</v>
      </c>
      <c r="AL30" t="s">
        <v>25</v>
      </c>
      <c r="AM30" t="s">
        <v>29</v>
      </c>
      <c r="AN30" s="23">
        <v>20.071401327256901</v>
      </c>
      <c r="AO30" s="43"/>
      <c r="AP30" s="43"/>
      <c r="AQ30" s="43"/>
      <c r="AS30" s="24">
        <v>1</v>
      </c>
      <c r="AT30" s="25">
        <f>2/(((((AT6)^(AO31-AO25))/((AT5)^(AO28-AO22)))+1)*AT15)</f>
        <v>0.3106647666139406</v>
      </c>
    </row>
    <row r="31" spans="1:46">
      <c r="A31">
        <v>1</v>
      </c>
      <c r="B31" t="s">
        <v>9</v>
      </c>
      <c r="C31" t="s">
        <v>29</v>
      </c>
      <c r="D31" s="23">
        <v>22.242426196183398</v>
      </c>
      <c r="E31" s="44">
        <f t="shared" ref="E31" si="64">AVERAGE(D31:D33)</f>
        <v>22.249526201317497</v>
      </c>
      <c r="F31" s="43">
        <f t="shared" ref="F31" si="65">STDEV(D32:D33)</f>
        <v>0.25534491341628834</v>
      </c>
      <c r="G31" s="43">
        <f t="shared" ref="G31" si="66">F31/E31</f>
        <v>1.1476420266475976E-2</v>
      </c>
      <c r="I31" s="24">
        <v>2</v>
      </c>
      <c r="J31" s="25">
        <f>2/(((((J6)^(E46-E40))/((J5)^(E43-E37)))+1)*J16)</f>
        <v>0.46808893373754057</v>
      </c>
      <c r="K31" s="22"/>
      <c r="L31" s="22"/>
      <c r="M31">
        <v>1</v>
      </c>
      <c r="N31" t="s">
        <v>9</v>
      </c>
      <c r="O31" t="s">
        <v>29</v>
      </c>
      <c r="P31" s="23">
        <v>21.671858190911198</v>
      </c>
      <c r="Q31" s="44">
        <f t="shared" ref="Q31" si="67">AVERAGE(P31:P33)</f>
        <v>21.882041487819333</v>
      </c>
      <c r="R31" s="43">
        <f t="shared" ref="R31" si="68">STDEV(P32:P33)</f>
        <v>3.0279011922600105E-2</v>
      </c>
      <c r="S31" s="43">
        <f t="shared" ref="S31" si="69">R31/Q31</f>
        <v>1.3837379816437584E-3</v>
      </c>
      <c r="U31" s="24">
        <v>2</v>
      </c>
      <c r="V31" s="25">
        <f>2/(((((V6)^(Q46-Q40))/((V5)^(Q43-Q37)))+1)*V16)</f>
        <v>0.83685612132485976</v>
      </c>
      <c r="Y31">
        <v>1</v>
      </c>
      <c r="Z31" t="s">
        <v>9</v>
      </c>
      <c r="AA31" t="s">
        <v>29</v>
      </c>
      <c r="AB31" s="23">
        <v>23.459992326138199</v>
      </c>
      <c r="AC31" s="44">
        <f t="shared" ref="AC31" si="70">AVERAGE(AB31:AB33)</f>
        <v>23.288102578893533</v>
      </c>
      <c r="AD31" s="43">
        <f t="shared" ref="AD31" si="71">STDEV(AB32:AB33)</f>
        <v>0.10169537103340169</v>
      </c>
      <c r="AE31" s="43">
        <f t="shared" ref="AE31" si="72">AD31/AC31</f>
        <v>4.3668379890068939E-3</v>
      </c>
      <c r="AG31" s="24">
        <v>2</v>
      </c>
      <c r="AH31" s="25">
        <f>2/(((((AH6)^(AC46-AC40))/((AH5)^(AC43-AC37)))+1)*AH16)</f>
        <v>0.86643189745314619</v>
      </c>
      <c r="AK31">
        <v>1</v>
      </c>
      <c r="AL31" t="s">
        <v>9</v>
      </c>
      <c r="AM31" t="s">
        <v>29</v>
      </c>
      <c r="AN31" s="23">
        <v>23.224937627392801</v>
      </c>
      <c r="AO31" s="44">
        <f t="shared" ref="AO31" si="73">AVERAGE(AN31:AN33)</f>
        <v>23.308863791711303</v>
      </c>
      <c r="AP31" s="43">
        <f t="shared" ref="AP31" si="74">STDEV(AN32:AN33)</f>
        <v>0.11449122608582593</v>
      </c>
      <c r="AQ31" s="43">
        <f t="shared" ref="AQ31" si="75">AP31/AO31</f>
        <v>4.9119179342641027E-3</v>
      </c>
      <c r="AS31" s="24">
        <v>2</v>
      </c>
      <c r="AT31" s="25">
        <f>2/(((((AT6)^(AO46-AO40))/((AT5)^(AO43-AO37)))+1)*AT16)</f>
        <v>0.63912843877764558</v>
      </c>
    </row>
    <row r="32" spans="1:46">
      <c r="A32">
        <v>1</v>
      </c>
      <c r="B32" t="s">
        <v>9</v>
      </c>
      <c r="C32" t="s">
        <v>29</v>
      </c>
      <c r="D32" s="23">
        <v>22.4336323237027</v>
      </c>
      <c r="E32" s="43"/>
      <c r="F32" s="43"/>
      <c r="G32" s="43"/>
      <c r="I32" s="24">
        <v>4</v>
      </c>
      <c r="J32" s="25">
        <f>2/(((((J6)^(E61-E55))/((J5)^(E58-E52)))+1)*J17)</f>
        <v>0.86541538801149442</v>
      </c>
      <c r="K32" s="22"/>
      <c r="L32" s="22"/>
      <c r="M32">
        <v>1</v>
      </c>
      <c r="N32" t="s">
        <v>9</v>
      </c>
      <c r="O32" t="s">
        <v>29</v>
      </c>
      <c r="P32" s="23">
        <v>21.965722641615301</v>
      </c>
      <c r="Q32" s="43"/>
      <c r="R32" s="43"/>
      <c r="S32" s="43"/>
      <c r="U32" s="24">
        <v>4</v>
      </c>
      <c r="V32" s="25">
        <f>2/(((((V6)^(Q61-Q55))/((V5)^(Q58-Q52)))+1)*V17)</f>
        <v>0.78096211587491615</v>
      </c>
      <c r="Y32">
        <v>1</v>
      </c>
      <c r="Z32" t="s">
        <v>9</v>
      </c>
      <c r="AA32" t="s">
        <v>29</v>
      </c>
      <c r="AB32" s="23">
        <v>23.130248218798201</v>
      </c>
      <c r="AC32" s="43"/>
      <c r="AD32" s="43"/>
      <c r="AE32" s="43"/>
      <c r="AG32" s="24">
        <v>4</v>
      </c>
      <c r="AH32" s="25">
        <f>2/(((((AH6)^(AC61-AC55))/((AH5)^(AC58-AC52)))+1)*AH17)</f>
        <v>0.85420073093401094</v>
      </c>
      <c r="AK32">
        <v>1</v>
      </c>
      <c r="AL32" t="s">
        <v>9</v>
      </c>
      <c r="AM32" t="s">
        <v>29</v>
      </c>
      <c r="AN32" s="23">
        <v>23.431784396222199</v>
      </c>
      <c r="AO32" s="43"/>
      <c r="AP32" s="43"/>
      <c r="AQ32" s="43"/>
      <c r="AS32" s="24">
        <v>4</v>
      </c>
      <c r="AT32" s="25">
        <f>2/(((((AT6)^(AO61-AO55))/((AT5)^(AO58-AO52)))+1)*AT17)</f>
        <v>0.72024919886130745</v>
      </c>
    </row>
    <row r="33" spans="1:46">
      <c r="A33">
        <v>1</v>
      </c>
      <c r="B33" t="s">
        <v>9</v>
      </c>
      <c r="C33" t="s">
        <v>29</v>
      </c>
      <c r="D33" s="23">
        <v>22.072520084066401</v>
      </c>
      <c r="E33" s="43"/>
      <c r="F33" s="43"/>
      <c r="G33" s="43"/>
      <c r="I33" s="26">
        <v>6</v>
      </c>
      <c r="J33" s="27">
        <f>2/(((((J6)^(E76-E70))/((J5)^(E73-E67)))+1)*J18)</f>
        <v>0.64296704899727775</v>
      </c>
      <c r="K33" s="22"/>
      <c r="L33" s="22"/>
      <c r="M33">
        <v>1</v>
      </c>
      <c r="N33" t="s">
        <v>9</v>
      </c>
      <c r="O33" t="s">
        <v>29</v>
      </c>
      <c r="P33" s="23">
        <v>22.008543630931499</v>
      </c>
      <c r="Q33" s="43"/>
      <c r="R33" s="43"/>
      <c r="S33" s="43"/>
      <c r="U33" s="26">
        <v>6</v>
      </c>
      <c r="V33" s="27">
        <f>2/(((((V6)^(Q76-Q70))/((V5)^(Q73-Q67)))+1)*V18)</f>
        <v>0.67706623123604981</v>
      </c>
      <c r="Y33">
        <v>1</v>
      </c>
      <c r="Z33" t="s">
        <v>9</v>
      </c>
      <c r="AA33" t="s">
        <v>29</v>
      </c>
      <c r="AB33" s="23">
        <v>23.274067191744201</v>
      </c>
      <c r="AC33" s="43"/>
      <c r="AD33" s="43"/>
      <c r="AE33" s="43"/>
      <c r="AG33" s="26">
        <v>6</v>
      </c>
      <c r="AH33" s="27">
        <f>2/(((((AH6)^(AC76-AC70))/((AH5)^(AC73-AC67)))+1)*AH18)</f>
        <v>0.8116104773812336</v>
      </c>
      <c r="AK33">
        <v>1</v>
      </c>
      <c r="AL33" t="s">
        <v>9</v>
      </c>
      <c r="AM33" t="s">
        <v>29</v>
      </c>
      <c r="AN33" s="23">
        <v>23.269869351518899</v>
      </c>
      <c r="AO33" s="43"/>
      <c r="AP33" s="43"/>
      <c r="AQ33" s="43"/>
      <c r="AS33" s="26">
        <v>6</v>
      </c>
      <c r="AT33" s="27">
        <f>2/(((((AT6)^(AO76-AO70))/((AT5)^(AO73-AO67)))+1)*AT18)</f>
        <v>0.65013515450556436</v>
      </c>
    </row>
    <row r="34" spans="1:46">
      <c r="A34">
        <v>2</v>
      </c>
      <c r="B34" t="s">
        <v>23</v>
      </c>
      <c r="C34" t="s">
        <v>24</v>
      </c>
      <c r="D34" s="23">
        <v>30.433821273836099</v>
      </c>
      <c r="E34" s="44">
        <f t="shared" ref="E34" si="76">AVERAGE(D34:D36)</f>
        <v>27.665943131173933</v>
      </c>
      <c r="F34" s="43">
        <f t="shared" ref="F34" si="77">STDEV(D35:D36)</f>
        <v>6.9603477681775106E-2</v>
      </c>
      <c r="G34" s="43">
        <f t="shared" ref="G34" si="78">F34/E34</f>
        <v>2.5158541442726395E-3</v>
      </c>
      <c r="K34" s="22"/>
      <c r="L34" s="22"/>
      <c r="M34">
        <v>2</v>
      </c>
      <c r="N34" t="s">
        <v>23</v>
      </c>
      <c r="O34" t="s">
        <v>24</v>
      </c>
      <c r="P34" s="23">
        <v>26.173711179035301</v>
      </c>
      <c r="Q34" s="44">
        <f t="shared" ref="Q34" si="79">AVERAGE(P34:P36)</f>
        <v>26.137796658616566</v>
      </c>
      <c r="R34" s="43">
        <f t="shared" ref="R34" si="80">STDEV(P35:P36)</f>
        <v>2.9337262401429497E-2</v>
      </c>
      <c r="S34" s="43">
        <f t="shared" ref="S34" si="81">R34/Q34</f>
        <v>1.1224076300156767E-3</v>
      </c>
      <c r="Y34">
        <v>2</v>
      </c>
      <c r="Z34" t="s">
        <v>23</v>
      </c>
      <c r="AA34" t="s">
        <v>24</v>
      </c>
      <c r="AB34" s="23">
        <v>27.106483387021001</v>
      </c>
      <c r="AC34" s="44">
        <f t="shared" ref="AC34" si="82">AVERAGE(AB34:AB36)</f>
        <v>27.132504526838733</v>
      </c>
      <c r="AD34" s="43">
        <f t="shared" ref="AD34" si="83">STDEV(AB35:AB36)</f>
        <v>8.8676236144536097E-2</v>
      </c>
      <c r="AE34" s="43">
        <f t="shared" ref="AE34" si="84">AD34/AC34</f>
        <v>3.2682657827190257E-3</v>
      </c>
      <c r="AK34">
        <v>2</v>
      </c>
      <c r="AL34" t="s">
        <v>23</v>
      </c>
      <c r="AM34" t="s">
        <v>24</v>
      </c>
      <c r="AN34" s="23">
        <v>27.320552774604</v>
      </c>
      <c r="AO34" s="44">
        <f t="shared" ref="AO34" si="85">AVERAGE(AN34:AN36)</f>
        <v>27.233705253879602</v>
      </c>
      <c r="AP34" s="43">
        <f t="shared" ref="AP34" si="86">STDEV(AN35:AN36)</f>
        <v>6.818809482281063E-2</v>
      </c>
      <c r="AQ34" s="43">
        <f t="shared" ref="AQ34" si="87">AP34/AO34</f>
        <v>2.5038126170179079E-3</v>
      </c>
    </row>
    <row r="35" spans="1:46">
      <c r="A35">
        <v>2</v>
      </c>
      <c r="B35" t="s">
        <v>23</v>
      </c>
      <c r="C35" t="s">
        <v>24</v>
      </c>
      <c r="D35" s="23">
        <v>26.232786968779902</v>
      </c>
      <c r="E35" s="43"/>
      <c r="F35" s="43"/>
      <c r="G35" s="43"/>
      <c r="K35" s="22"/>
      <c r="L35" s="22"/>
      <c r="M35">
        <v>2</v>
      </c>
      <c r="N35" t="s">
        <v>23</v>
      </c>
      <c r="O35" t="s">
        <v>24</v>
      </c>
      <c r="P35" s="23">
        <v>26.140583975592701</v>
      </c>
      <c r="Q35" s="43"/>
      <c r="R35" s="43"/>
      <c r="S35" s="43"/>
      <c r="Y35">
        <v>2</v>
      </c>
      <c r="Z35" t="s">
        <v>23</v>
      </c>
      <c r="AA35" t="s">
        <v>24</v>
      </c>
      <c r="AB35" s="23">
        <v>27.082811528839699</v>
      </c>
      <c r="AC35" s="43"/>
      <c r="AD35" s="43"/>
      <c r="AE35" s="43"/>
      <c r="AK35">
        <v>2</v>
      </c>
      <c r="AL35" t="s">
        <v>23</v>
      </c>
      <c r="AM35" t="s">
        <v>24</v>
      </c>
      <c r="AN35" s="23">
        <v>27.142065229271999</v>
      </c>
      <c r="AO35" s="43"/>
      <c r="AP35" s="43"/>
      <c r="AQ35" s="43"/>
    </row>
    <row r="36" spans="1:46">
      <c r="A36">
        <v>2</v>
      </c>
      <c r="B36" t="s">
        <v>23</v>
      </c>
      <c r="C36" t="s">
        <v>24</v>
      </c>
      <c r="D36" s="23">
        <v>26.331221150905801</v>
      </c>
      <c r="E36" s="43"/>
      <c r="F36" s="43"/>
      <c r="G36" s="43"/>
      <c r="K36" s="22"/>
      <c r="L36" s="22"/>
      <c r="M36">
        <v>2</v>
      </c>
      <c r="N36" t="s">
        <v>23</v>
      </c>
      <c r="O36" t="s">
        <v>24</v>
      </c>
      <c r="P36" s="23">
        <v>26.099094821221701</v>
      </c>
      <c r="Q36" s="43"/>
      <c r="R36" s="43"/>
      <c r="S36" s="43"/>
      <c r="Y36">
        <v>2</v>
      </c>
      <c r="Z36" t="s">
        <v>23</v>
      </c>
      <c r="AA36" t="s">
        <v>24</v>
      </c>
      <c r="AB36" s="23">
        <v>27.208218664655501</v>
      </c>
      <c r="AC36" s="43"/>
      <c r="AD36" s="43"/>
      <c r="AE36" s="43"/>
      <c r="AK36">
        <v>2</v>
      </c>
      <c r="AL36" t="s">
        <v>23</v>
      </c>
      <c r="AM36" t="s">
        <v>24</v>
      </c>
      <c r="AN36" s="23">
        <v>27.238497757762801</v>
      </c>
      <c r="AO36" s="43"/>
      <c r="AP36" s="43"/>
      <c r="AQ36" s="43"/>
    </row>
    <row r="37" spans="1:46">
      <c r="A37">
        <v>2</v>
      </c>
      <c r="B37" t="s">
        <v>25</v>
      </c>
      <c r="C37" t="s">
        <v>24</v>
      </c>
      <c r="D37" s="23">
        <v>18.945435628945901</v>
      </c>
      <c r="E37" s="44">
        <f t="shared" ref="E37" si="88">AVERAGE(D37:D39)</f>
        <v>19.379926964047435</v>
      </c>
      <c r="F37" s="43">
        <f t="shared" ref="F37" si="89">STDEV(D38:D39)</f>
        <v>0.42941292911232176</v>
      </c>
      <c r="G37" s="43">
        <f t="shared" ref="G37" si="90">F37/E37</f>
        <v>2.2157613385692568E-2</v>
      </c>
      <c r="K37" s="22"/>
      <c r="L37" s="22"/>
      <c r="M37">
        <v>2</v>
      </c>
      <c r="N37" t="s">
        <v>25</v>
      </c>
      <c r="O37" t="s">
        <v>24</v>
      </c>
      <c r="P37" s="23">
        <v>18.3636059670356</v>
      </c>
      <c r="Q37" s="44">
        <f t="shared" ref="Q37" si="91">AVERAGE(P37:P39)</f>
        <v>18.380567133695365</v>
      </c>
      <c r="R37" s="43">
        <f t="shared" ref="R37" si="92">STDEV(P38:P39)</f>
        <v>0.13716003858879997</v>
      </c>
      <c r="S37" s="43">
        <f t="shared" ref="S37" si="93">R37/Q37</f>
        <v>7.4622310395067934E-3</v>
      </c>
      <c r="Y37">
        <v>2</v>
      </c>
      <c r="Z37" t="s">
        <v>25</v>
      </c>
      <c r="AA37" t="s">
        <v>24</v>
      </c>
      <c r="AB37" s="23">
        <v>20.276200051838099</v>
      </c>
      <c r="AC37" s="44">
        <f t="shared" ref="AC37" si="94">AVERAGE(AB37:AB39)</f>
        <v>20.247175852233266</v>
      </c>
      <c r="AD37" s="43">
        <f t="shared" ref="AD37" si="95">STDEV(AB38:AB39)</f>
        <v>6.2682353990684878E-2</v>
      </c>
      <c r="AE37" s="43">
        <f t="shared" ref="AE37" si="96">AD37/AC37</f>
        <v>3.0958566492507154E-3</v>
      </c>
      <c r="AK37">
        <v>2</v>
      </c>
      <c r="AL37" t="s">
        <v>25</v>
      </c>
      <c r="AM37" t="s">
        <v>24</v>
      </c>
      <c r="AN37" s="23">
        <v>20.420145619040799</v>
      </c>
      <c r="AO37" s="44">
        <f t="shared" ref="AO37" si="97">AVERAGE(AN37:AN39)</f>
        <v>20.376640137279566</v>
      </c>
      <c r="AP37" s="43">
        <f t="shared" ref="AP37" si="98">STDEV(AN38:AN39)</f>
        <v>6.6135448952811038E-2</v>
      </c>
      <c r="AQ37" s="43">
        <f t="shared" ref="AQ37" si="99">AP37/AO37</f>
        <v>3.2456503381936164E-3</v>
      </c>
    </row>
    <row r="38" spans="1:46">
      <c r="A38">
        <v>2</v>
      </c>
      <c r="B38" t="s">
        <v>25</v>
      </c>
      <c r="C38" t="s">
        <v>24</v>
      </c>
      <c r="D38" s="23">
        <v>19.293531837493699</v>
      </c>
      <c r="E38" s="43"/>
      <c r="F38" s="43"/>
      <c r="G38" s="43"/>
      <c r="K38" s="22"/>
      <c r="L38" s="22"/>
      <c r="M38">
        <v>2</v>
      </c>
      <c r="N38" t="s">
        <v>25</v>
      </c>
      <c r="O38" t="s">
        <v>24</v>
      </c>
      <c r="P38" s="23">
        <v>18.486034510419199</v>
      </c>
      <c r="Q38" s="43"/>
      <c r="R38" s="43"/>
      <c r="S38" s="43"/>
      <c r="Y38">
        <v>2</v>
      </c>
      <c r="Z38" t="s">
        <v>25</v>
      </c>
      <c r="AA38" t="s">
        <v>24</v>
      </c>
      <c r="AB38" s="23">
        <v>20.276986869998399</v>
      </c>
      <c r="AC38" s="43"/>
      <c r="AD38" s="43"/>
      <c r="AE38" s="43"/>
      <c r="AK38">
        <v>2</v>
      </c>
      <c r="AL38" t="s">
        <v>25</v>
      </c>
      <c r="AM38" t="s">
        <v>24</v>
      </c>
      <c r="AN38" s="23">
        <v>20.4016522208303</v>
      </c>
      <c r="AO38" s="43"/>
      <c r="AP38" s="43"/>
      <c r="AQ38" s="43"/>
    </row>
    <row r="39" spans="1:46">
      <c r="A39">
        <v>2</v>
      </c>
      <c r="B39" t="s">
        <v>25</v>
      </c>
      <c r="C39" t="s">
        <v>24</v>
      </c>
      <c r="D39" s="23">
        <v>19.900813425702701</v>
      </c>
      <c r="E39" s="43"/>
      <c r="F39" s="43"/>
      <c r="G39" s="43"/>
      <c r="K39" s="22"/>
      <c r="L39" s="22"/>
      <c r="M39">
        <v>2</v>
      </c>
      <c r="N39" t="s">
        <v>25</v>
      </c>
      <c r="O39" t="s">
        <v>24</v>
      </c>
      <c r="P39" s="23">
        <v>18.292060923631301</v>
      </c>
      <c r="Q39" s="43"/>
      <c r="R39" s="43"/>
      <c r="S39" s="43"/>
      <c r="Y39">
        <v>2</v>
      </c>
      <c r="Z39" t="s">
        <v>25</v>
      </c>
      <c r="AA39" t="s">
        <v>24</v>
      </c>
      <c r="AB39" s="23">
        <v>20.188340634863302</v>
      </c>
      <c r="AC39" s="43"/>
      <c r="AD39" s="43"/>
      <c r="AE39" s="43"/>
      <c r="AK39">
        <v>2</v>
      </c>
      <c r="AL39" t="s">
        <v>25</v>
      </c>
      <c r="AM39" t="s">
        <v>24</v>
      </c>
      <c r="AN39" s="23">
        <v>20.308122571967601</v>
      </c>
      <c r="AO39" s="43"/>
      <c r="AP39" s="43"/>
      <c r="AQ39" s="43"/>
    </row>
    <row r="40" spans="1:46">
      <c r="A40">
        <v>2</v>
      </c>
      <c r="B40" t="s">
        <v>9</v>
      </c>
      <c r="C40" t="s">
        <v>24</v>
      </c>
      <c r="D40" s="23">
        <v>20.5592195833771</v>
      </c>
      <c r="E40" s="44">
        <f t="shared" ref="E40" si="100">AVERAGE(D40:D42)</f>
        <v>20.664247107811665</v>
      </c>
      <c r="F40" s="43">
        <f t="shared" ref="F40" si="101">STDEV(D41:D42)</f>
        <v>8.3750058185521115E-2</v>
      </c>
      <c r="G40" s="43">
        <f t="shared" ref="G40" si="102">F40/E40</f>
        <v>4.0528966648807271E-3</v>
      </c>
      <c r="K40" s="22"/>
      <c r="L40" s="22"/>
      <c r="M40">
        <v>2</v>
      </c>
      <c r="N40" t="s">
        <v>9</v>
      </c>
      <c r="O40" t="s">
        <v>24</v>
      </c>
      <c r="P40" s="23">
        <v>20.503514925757798</v>
      </c>
      <c r="Q40" s="44">
        <f t="shared" ref="Q40" si="103">AVERAGE(P40:P42)</f>
        <v>20.499875557730231</v>
      </c>
      <c r="R40" s="43">
        <f t="shared" ref="R40" si="104">STDEV(P41:P42)</f>
        <v>2.0136639073744463E-2</v>
      </c>
      <c r="S40" s="43">
        <f t="shared" ref="S40" si="105">R40/Q40</f>
        <v>9.8228103956227207E-4</v>
      </c>
      <c r="Y40">
        <v>2</v>
      </c>
      <c r="Z40" t="s">
        <v>9</v>
      </c>
      <c r="AA40" t="s">
        <v>24</v>
      </c>
      <c r="AB40" s="23">
        <v>21.8599915870968</v>
      </c>
      <c r="AC40" s="44">
        <f t="shared" ref="AC40" si="106">AVERAGE(AB40:AB42)</f>
        <v>21.815640033799436</v>
      </c>
      <c r="AD40" s="43">
        <f t="shared" ref="AD40" si="107">STDEV(AB41:AB42)</f>
        <v>1.9854516592518082E-2</v>
      </c>
      <c r="AE40" s="43">
        <f t="shared" ref="AE40" si="108">AD40/AC40</f>
        <v>9.1010470294509147E-4</v>
      </c>
      <c r="AK40">
        <v>2</v>
      </c>
      <c r="AL40" t="s">
        <v>9</v>
      </c>
      <c r="AM40" t="s">
        <v>24</v>
      </c>
      <c r="AN40" s="23">
        <v>22.0960138751465</v>
      </c>
      <c r="AO40" s="44">
        <f t="shared" ref="AO40" si="109">AVERAGE(AN40:AN42)</f>
        <v>22.028458778832668</v>
      </c>
      <c r="AP40" s="43">
        <f t="shared" ref="AP40" si="110">STDEV(AN41:AN42)</f>
        <v>8.4798823436867718E-2</v>
      </c>
      <c r="AQ40" s="43">
        <f t="shared" ref="AQ40" si="111">AP40/AO40</f>
        <v>3.8495123189622154E-3</v>
      </c>
    </row>
    <row r="41" spans="1:46">
      <c r="A41">
        <v>2</v>
      </c>
      <c r="B41" t="s">
        <v>9</v>
      </c>
      <c r="C41" t="s">
        <v>24</v>
      </c>
      <c r="D41" s="23">
        <v>20.657540635961201</v>
      </c>
      <c r="E41" s="43"/>
      <c r="F41" s="43"/>
      <c r="G41" s="43"/>
      <c r="K41" s="22"/>
      <c r="L41" s="22"/>
      <c r="M41">
        <v>2</v>
      </c>
      <c r="N41" t="s">
        <v>9</v>
      </c>
      <c r="O41" t="s">
        <v>24</v>
      </c>
      <c r="P41" s="23">
        <v>20.483817119677099</v>
      </c>
      <c r="Q41" s="43"/>
      <c r="R41" s="43"/>
      <c r="S41" s="43"/>
      <c r="Y41">
        <v>2</v>
      </c>
      <c r="Z41" t="s">
        <v>9</v>
      </c>
      <c r="AA41" t="s">
        <v>24</v>
      </c>
      <c r="AB41" s="23">
        <v>21.807503520470501</v>
      </c>
      <c r="AC41" s="43"/>
      <c r="AD41" s="43"/>
      <c r="AE41" s="43"/>
      <c r="AK41">
        <v>2</v>
      </c>
      <c r="AL41" t="s">
        <v>9</v>
      </c>
      <c r="AM41" t="s">
        <v>24</v>
      </c>
      <c r="AN41" s="23">
        <v>21.934719407586901</v>
      </c>
      <c r="AO41" s="43"/>
      <c r="AP41" s="43"/>
      <c r="AQ41" s="43"/>
    </row>
    <row r="42" spans="1:46">
      <c r="A42">
        <v>2</v>
      </c>
      <c r="B42" t="s">
        <v>9</v>
      </c>
      <c r="C42" t="s">
        <v>24</v>
      </c>
      <c r="D42" s="23">
        <v>20.775981104096701</v>
      </c>
      <c r="E42" s="43"/>
      <c r="F42" s="43"/>
      <c r="G42" s="43"/>
      <c r="K42" s="22"/>
      <c r="L42" s="22"/>
      <c r="M42">
        <v>2</v>
      </c>
      <c r="N42" t="s">
        <v>9</v>
      </c>
      <c r="O42" t="s">
        <v>24</v>
      </c>
      <c r="P42" s="23">
        <v>20.5122946277558</v>
      </c>
      <c r="Q42" s="43"/>
      <c r="R42" s="43"/>
      <c r="S42" s="43"/>
      <c r="Y42">
        <v>2</v>
      </c>
      <c r="Z42" t="s">
        <v>9</v>
      </c>
      <c r="AA42" t="s">
        <v>24</v>
      </c>
      <c r="AB42" s="23">
        <v>21.779424993831</v>
      </c>
      <c r="AC42" s="43"/>
      <c r="AD42" s="43"/>
      <c r="AE42" s="43"/>
      <c r="AK42">
        <v>2</v>
      </c>
      <c r="AL42" t="s">
        <v>9</v>
      </c>
      <c r="AM42" t="s">
        <v>24</v>
      </c>
      <c r="AN42" s="23">
        <v>22.0546430537646</v>
      </c>
      <c r="AO42" s="43"/>
      <c r="AP42" s="43"/>
      <c r="AQ42" s="43"/>
    </row>
    <row r="43" spans="1:46">
      <c r="A43">
        <v>2</v>
      </c>
      <c r="B43" t="s">
        <v>25</v>
      </c>
      <c r="C43" t="s">
        <v>29</v>
      </c>
      <c r="D43" s="23">
        <v>18.752827938942801</v>
      </c>
      <c r="E43" s="44">
        <f t="shared" ref="E43" si="112">AVERAGE(D43:D45)</f>
        <v>18.856313532658135</v>
      </c>
      <c r="F43" s="43">
        <f t="shared" ref="F43" si="113">STDEV(D44:D45)</f>
        <v>8.6565940455395007E-2</v>
      </c>
      <c r="G43" s="43">
        <f t="shared" ref="G43" si="114">F43/E43</f>
        <v>4.590819955632759E-3</v>
      </c>
      <c r="K43" s="22"/>
      <c r="L43" s="22"/>
      <c r="M43">
        <v>2</v>
      </c>
      <c r="N43" t="s">
        <v>25</v>
      </c>
      <c r="O43" t="s">
        <v>29</v>
      </c>
      <c r="P43" s="23">
        <v>18.502690189348101</v>
      </c>
      <c r="Q43" s="44">
        <f t="shared" ref="Q43" si="115">AVERAGE(P43:P45)</f>
        <v>18.512692032385868</v>
      </c>
      <c r="R43" s="43">
        <f t="shared" ref="R43" si="116">STDEV(P44:P45)</f>
        <v>2.2281663575353845E-2</v>
      </c>
      <c r="S43" s="43">
        <f t="shared" ref="S43" si="117">R43/Q43</f>
        <v>1.2035885184269574E-3</v>
      </c>
      <c r="Y43">
        <v>2</v>
      </c>
      <c r="Z43" t="s">
        <v>25</v>
      </c>
      <c r="AA43" t="s">
        <v>29</v>
      </c>
      <c r="AB43" s="23">
        <v>20.159957274054399</v>
      </c>
      <c r="AC43" s="44">
        <f t="shared" ref="AC43" si="118">AVERAGE(AB43:AB45)</f>
        <v>20.24217297531683</v>
      </c>
      <c r="AD43" s="43">
        <f t="shared" ref="AD43" si="119">STDEV(AB44:AB45)</f>
        <v>7.258536357694613E-2</v>
      </c>
      <c r="AE43" s="43">
        <f t="shared" ref="AE43" si="120">AD43/AC43</f>
        <v>3.5858484000436236E-3</v>
      </c>
      <c r="AK43">
        <v>2</v>
      </c>
      <c r="AL43" t="s">
        <v>25</v>
      </c>
      <c r="AM43" t="s">
        <v>29</v>
      </c>
      <c r="AN43" s="23">
        <v>20.275701448357701</v>
      </c>
      <c r="AO43" s="44">
        <f t="shared" ref="AO43" si="121">AVERAGE(AN43:AN45)</f>
        <v>20.385404392731001</v>
      </c>
      <c r="AP43" s="43">
        <f t="shared" ref="AP43" si="122">STDEV(AN44:AN45)</f>
        <v>1.3541954834150074E-2</v>
      </c>
      <c r="AQ43" s="43">
        <f t="shared" ref="AQ43" si="123">AP43/AO43</f>
        <v>6.642966003156084E-4</v>
      </c>
    </row>
    <row r="44" spans="1:46">
      <c r="A44">
        <v>2</v>
      </c>
      <c r="B44" t="s">
        <v>25</v>
      </c>
      <c r="C44" t="s">
        <v>29</v>
      </c>
      <c r="D44" s="23">
        <v>18.846844965999999</v>
      </c>
      <c r="E44" s="43"/>
      <c r="F44" s="43"/>
      <c r="G44" s="43"/>
      <c r="K44" s="22"/>
      <c r="L44" s="22"/>
      <c r="M44">
        <v>2</v>
      </c>
      <c r="N44" t="s">
        <v>25</v>
      </c>
      <c r="O44" t="s">
        <v>29</v>
      </c>
      <c r="P44" s="23">
        <v>18.501937438494501</v>
      </c>
      <c r="Q44" s="43"/>
      <c r="R44" s="43"/>
      <c r="S44" s="43"/>
      <c r="Y44">
        <v>2</v>
      </c>
      <c r="Z44" t="s">
        <v>25</v>
      </c>
      <c r="AA44" t="s">
        <v>29</v>
      </c>
      <c r="AB44" s="23">
        <v>20.334606428748199</v>
      </c>
      <c r="AC44" s="43"/>
      <c r="AD44" s="43"/>
      <c r="AE44" s="43"/>
      <c r="AK44">
        <v>2</v>
      </c>
      <c r="AL44" t="s">
        <v>25</v>
      </c>
      <c r="AM44" t="s">
        <v>29</v>
      </c>
      <c r="AN44" s="23">
        <v>20.430680256823901</v>
      </c>
      <c r="AO44" s="43"/>
      <c r="AP44" s="43"/>
      <c r="AQ44" s="43"/>
    </row>
    <row r="45" spans="1:46">
      <c r="A45">
        <v>2</v>
      </c>
      <c r="B45" t="s">
        <v>25</v>
      </c>
      <c r="C45" t="s">
        <v>29</v>
      </c>
      <c r="D45" s="23">
        <v>18.9692676930316</v>
      </c>
      <c r="E45" s="43"/>
      <c r="F45" s="43"/>
      <c r="G45" s="43"/>
      <c r="K45" s="22"/>
      <c r="L45" s="22"/>
      <c r="M45">
        <v>2</v>
      </c>
      <c r="N45" t="s">
        <v>25</v>
      </c>
      <c r="O45" t="s">
        <v>29</v>
      </c>
      <c r="P45" s="23">
        <v>18.533448469315001</v>
      </c>
      <c r="Q45" s="43"/>
      <c r="R45" s="43"/>
      <c r="S45" s="43"/>
      <c r="Y45">
        <v>2</v>
      </c>
      <c r="Z45" t="s">
        <v>25</v>
      </c>
      <c r="AA45" t="s">
        <v>29</v>
      </c>
      <c r="AB45" s="23">
        <v>20.231955223147899</v>
      </c>
      <c r="AC45" s="43"/>
      <c r="AD45" s="43"/>
      <c r="AE45" s="43"/>
      <c r="AK45">
        <v>2</v>
      </c>
      <c r="AL45" t="s">
        <v>25</v>
      </c>
      <c r="AM45" t="s">
        <v>29</v>
      </c>
      <c r="AN45" s="23">
        <v>20.4498314730114</v>
      </c>
      <c r="AO45" s="43"/>
      <c r="AP45" s="43"/>
      <c r="AQ45" s="43"/>
    </row>
    <row r="46" spans="1:46">
      <c r="A46">
        <v>2</v>
      </c>
      <c r="B46" t="s">
        <v>9</v>
      </c>
      <c r="C46" t="s">
        <v>29</v>
      </c>
      <c r="D46" s="23">
        <v>21.678413551331701</v>
      </c>
      <c r="E46" s="44">
        <f t="shared" ref="E46" si="124">AVERAGE(D46:D48)</f>
        <v>21.927209171468402</v>
      </c>
      <c r="F46" s="43">
        <f t="shared" ref="F46" si="125">STDEV(D47:D48)</f>
        <v>0.12594076235362403</v>
      </c>
      <c r="G46" s="43">
        <f t="shared" ref="G46" si="126">F46/E46</f>
        <v>5.7435837533532383E-3</v>
      </c>
      <c r="K46" s="22"/>
      <c r="L46" s="22"/>
      <c r="M46">
        <v>2</v>
      </c>
      <c r="N46" t="s">
        <v>9</v>
      </c>
      <c r="O46" t="s">
        <v>29</v>
      </c>
      <c r="P46" s="23">
        <v>21.0487101633476</v>
      </c>
      <c r="Q46" s="44">
        <f t="shared" ref="Q46" si="127">AVERAGE(P46:P48)</f>
        <v>21.157147158793666</v>
      </c>
      <c r="R46" s="43">
        <f t="shared" ref="R46" si="128">STDEV(P47:P48)</f>
        <v>0.12590755057829359</v>
      </c>
      <c r="S46" s="43">
        <f t="shared" ref="S46" si="129">R46/Q46</f>
        <v>5.9510646512642845E-3</v>
      </c>
      <c r="Y46">
        <v>2</v>
      </c>
      <c r="Z46" t="s">
        <v>9</v>
      </c>
      <c r="AA46" t="s">
        <v>29</v>
      </c>
      <c r="AB46" s="23">
        <v>22.179651515346499</v>
      </c>
      <c r="AC46" s="44">
        <f t="shared" ref="AC46" si="130">AVERAGE(AB46:AB48)</f>
        <v>22.2896230025124</v>
      </c>
      <c r="AD46" s="43">
        <f t="shared" ref="AD46" si="131">STDEV(AB47:AB48)</f>
        <v>8.5360967556788819E-2</v>
      </c>
      <c r="AE46" s="43">
        <f t="shared" ref="AE46" si="132">AD46/AC46</f>
        <v>3.8296281434265292E-3</v>
      </c>
      <c r="AK46">
        <v>2</v>
      </c>
      <c r="AL46" t="s">
        <v>9</v>
      </c>
      <c r="AM46" t="s">
        <v>29</v>
      </c>
      <c r="AN46" s="23">
        <v>23.172063440286699</v>
      </c>
      <c r="AO46" s="44">
        <f t="shared" ref="AO46" si="133">AVERAGE(AN46:AN48)</f>
        <v>23.217902560320734</v>
      </c>
      <c r="AP46" s="43">
        <f t="shared" ref="AP46" si="134">STDEV(AN47:AN48)</f>
        <v>8.3640570655031752E-3</v>
      </c>
      <c r="AQ46" s="43">
        <f t="shared" ref="AQ46" si="135">AP46/AO46</f>
        <v>3.602417162262237E-4</v>
      </c>
    </row>
    <row r="47" spans="1:46">
      <c r="A47">
        <v>2</v>
      </c>
      <c r="B47" t="s">
        <v>9</v>
      </c>
      <c r="C47" t="s">
        <v>29</v>
      </c>
      <c r="D47" s="23">
        <v>21.962553414448699</v>
      </c>
      <c r="E47" s="43"/>
      <c r="F47" s="43"/>
      <c r="G47" s="43"/>
      <c r="K47" s="22"/>
      <c r="L47" s="22"/>
      <c r="M47">
        <v>2</v>
      </c>
      <c r="N47" t="s">
        <v>9</v>
      </c>
      <c r="O47" t="s">
        <v>29</v>
      </c>
      <c r="P47" s="23">
        <v>21.122335573700202</v>
      </c>
      <c r="Q47" s="43"/>
      <c r="R47" s="43"/>
      <c r="S47" s="43"/>
      <c r="Y47">
        <v>2</v>
      </c>
      <c r="Z47" t="s">
        <v>9</v>
      </c>
      <c r="AA47" t="s">
        <v>29</v>
      </c>
      <c r="AB47" s="23">
        <v>22.4049680651034</v>
      </c>
      <c r="AC47" s="43"/>
      <c r="AD47" s="43"/>
      <c r="AE47" s="43"/>
      <c r="AK47">
        <v>2</v>
      </c>
      <c r="AL47" t="s">
        <v>9</v>
      </c>
      <c r="AM47" t="s">
        <v>29</v>
      </c>
      <c r="AN47" s="23">
        <v>23.234907838868502</v>
      </c>
      <c r="AO47" s="43"/>
      <c r="AP47" s="43"/>
      <c r="AQ47" s="43"/>
    </row>
    <row r="48" spans="1:46">
      <c r="A48">
        <v>2</v>
      </c>
      <c r="B48" t="s">
        <v>9</v>
      </c>
      <c r="C48" t="s">
        <v>29</v>
      </c>
      <c r="D48" s="23">
        <v>22.140660548624801</v>
      </c>
      <c r="E48" s="43"/>
      <c r="F48" s="43"/>
      <c r="G48" s="43"/>
      <c r="K48" s="22"/>
      <c r="L48" s="22"/>
      <c r="M48">
        <v>2</v>
      </c>
      <c r="N48" t="s">
        <v>9</v>
      </c>
      <c r="O48" t="s">
        <v>29</v>
      </c>
      <c r="P48" s="23">
        <v>21.300395739333201</v>
      </c>
      <c r="Q48" s="43"/>
      <c r="R48" s="43"/>
      <c r="S48" s="43"/>
      <c r="Y48">
        <v>2</v>
      </c>
      <c r="Z48" t="s">
        <v>9</v>
      </c>
      <c r="AA48" t="s">
        <v>29</v>
      </c>
      <c r="AB48" s="23">
        <v>22.2842494270873</v>
      </c>
      <c r="AC48" s="43"/>
      <c r="AD48" s="43"/>
      <c r="AE48" s="43"/>
      <c r="AK48">
        <v>2</v>
      </c>
      <c r="AL48" t="s">
        <v>9</v>
      </c>
      <c r="AM48" t="s">
        <v>29</v>
      </c>
      <c r="AN48" s="23">
        <v>23.246736401806999</v>
      </c>
      <c r="AO48" s="43"/>
      <c r="AP48" s="43"/>
      <c r="AQ48" s="43"/>
    </row>
    <row r="49" spans="1:43">
      <c r="A49">
        <v>4</v>
      </c>
      <c r="B49" t="s">
        <v>23</v>
      </c>
      <c r="C49" t="s">
        <v>24</v>
      </c>
      <c r="D49" s="23">
        <v>29.581359533387101</v>
      </c>
      <c r="E49" s="44">
        <f t="shared" ref="E49" si="136">AVERAGE(D49:D51)</f>
        <v>29.028583764795801</v>
      </c>
      <c r="F49" s="43">
        <f>STDEV(D49:D50)</f>
        <v>0.78174298889302729</v>
      </c>
      <c r="G49" s="43">
        <f t="shared" ref="G49" si="137">F49/E49</f>
        <v>2.6930111204428796E-2</v>
      </c>
      <c r="K49" s="22"/>
      <c r="L49" s="22"/>
      <c r="M49">
        <v>4</v>
      </c>
      <c r="N49" t="s">
        <v>23</v>
      </c>
      <c r="O49" t="s">
        <v>24</v>
      </c>
      <c r="P49" s="23">
        <v>26.3104570996768</v>
      </c>
      <c r="Q49" s="44">
        <f t="shared" ref="Q49" si="138">AVERAGE(P49:P51)</f>
        <v>26.315614077476635</v>
      </c>
      <c r="R49" s="43">
        <f>STDEV(P49:P50)</f>
        <v>1.235771788850242E-2</v>
      </c>
      <c r="S49" s="43">
        <f t="shared" ref="S49" si="139">R49/Q49</f>
        <v>4.6959640964940703E-4</v>
      </c>
      <c r="Y49">
        <v>4</v>
      </c>
      <c r="Z49" t="s">
        <v>23</v>
      </c>
      <c r="AA49" t="s">
        <v>24</v>
      </c>
      <c r="AB49" s="23">
        <v>27.011771223118998</v>
      </c>
      <c r="AC49" s="44">
        <f t="shared" ref="AC49" si="140">AVERAGE(AB49:AB51)</f>
        <v>27.014203445110535</v>
      </c>
      <c r="AD49" s="43">
        <f>STDEV(AB49:AB50)</f>
        <v>2.5483846614667141E-2</v>
      </c>
      <c r="AE49" s="43">
        <f t="shared" ref="AE49" si="141">AD49/AC49</f>
        <v>9.4334991836598527E-4</v>
      </c>
      <c r="AK49">
        <v>4</v>
      </c>
      <c r="AL49" t="s">
        <v>23</v>
      </c>
      <c r="AM49" t="s">
        <v>24</v>
      </c>
      <c r="AN49" s="23">
        <v>27.323254452314199</v>
      </c>
      <c r="AO49" s="44">
        <f t="shared" ref="AO49" si="142">AVERAGE(AN49:AN51)</f>
        <v>27.306877159083569</v>
      </c>
      <c r="AP49" s="43">
        <f>STDEV(AN49:AN50)</f>
        <v>0.11289342811285952</v>
      </c>
      <c r="AQ49" s="43">
        <f t="shared" ref="AQ49" si="143">AP49/AO49</f>
        <v>4.1342489459768117E-3</v>
      </c>
    </row>
    <row r="50" spans="1:43">
      <c r="A50">
        <v>4</v>
      </c>
      <c r="B50" t="s">
        <v>23</v>
      </c>
      <c r="C50" t="s">
        <v>24</v>
      </c>
      <c r="D50" s="23">
        <v>28.475807996204502</v>
      </c>
      <c r="E50" s="43"/>
      <c r="F50" s="43"/>
      <c r="G50" s="43"/>
      <c r="K50" s="22"/>
      <c r="L50" s="22"/>
      <c r="M50">
        <v>4</v>
      </c>
      <c r="N50" t="s">
        <v>23</v>
      </c>
      <c r="O50" t="s">
        <v>24</v>
      </c>
      <c r="P50" s="23">
        <v>26.3279335519147</v>
      </c>
      <c r="Q50" s="43"/>
      <c r="R50" s="43"/>
      <c r="S50" s="43"/>
      <c r="Y50">
        <v>4</v>
      </c>
      <c r="Z50" t="s">
        <v>23</v>
      </c>
      <c r="AA50" t="s">
        <v>24</v>
      </c>
      <c r="AB50" s="23">
        <v>26.9757316216151</v>
      </c>
      <c r="AC50" s="43"/>
      <c r="AD50" s="43"/>
      <c r="AE50" s="43"/>
      <c r="AK50">
        <v>4</v>
      </c>
      <c r="AL50" t="s">
        <v>23</v>
      </c>
      <c r="AM50" t="s">
        <v>24</v>
      </c>
      <c r="AN50" s="23">
        <v>27.163599035174201</v>
      </c>
      <c r="AO50" s="43"/>
      <c r="AP50" s="43"/>
      <c r="AQ50" s="43"/>
    </row>
    <row r="51" spans="1:43">
      <c r="A51">
        <v>4</v>
      </c>
      <c r="B51" t="s">
        <v>23</v>
      </c>
      <c r="C51" t="s">
        <v>24</v>
      </c>
      <c r="D51" s="23"/>
      <c r="E51" s="43"/>
      <c r="F51" s="43"/>
      <c r="G51" s="43"/>
      <c r="K51" s="22"/>
      <c r="L51" s="22"/>
      <c r="M51">
        <v>4</v>
      </c>
      <c r="N51" t="s">
        <v>23</v>
      </c>
      <c r="O51" t="s">
        <v>24</v>
      </c>
      <c r="P51" s="23">
        <v>26.308451580838401</v>
      </c>
      <c r="Q51" s="43"/>
      <c r="R51" s="43"/>
      <c r="S51" s="43"/>
      <c r="Y51">
        <v>4</v>
      </c>
      <c r="Z51" t="s">
        <v>23</v>
      </c>
      <c r="AA51" t="s">
        <v>24</v>
      </c>
      <c r="AB51" s="23">
        <v>27.0551074905975</v>
      </c>
      <c r="AC51" s="43"/>
      <c r="AD51" s="43"/>
      <c r="AE51" s="43"/>
      <c r="AK51">
        <v>4</v>
      </c>
      <c r="AL51" t="s">
        <v>23</v>
      </c>
      <c r="AM51" t="s">
        <v>24</v>
      </c>
      <c r="AN51" s="23">
        <v>27.433777989762302</v>
      </c>
      <c r="AO51" s="43"/>
      <c r="AP51" s="43"/>
      <c r="AQ51" s="43"/>
    </row>
    <row r="52" spans="1:43">
      <c r="A52">
        <v>4</v>
      </c>
      <c r="B52" t="s">
        <v>25</v>
      </c>
      <c r="C52" t="s">
        <v>24</v>
      </c>
      <c r="D52" s="23">
        <v>18.4385656403377</v>
      </c>
      <c r="E52" s="44">
        <f t="shared" ref="E52" si="144">AVERAGE(D52:D54)</f>
        <v>18.425648711194768</v>
      </c>
      <c r="F52" s="43">
        <f t="shared" ref="F52" si="145">STDEV(D53:D54)</f>
        <v>0.15184676432295888</v>
      </c>
      <c r="G52" s="43">
        <f t="shared" ref="G52" si="146">F52/E52</f>
        <v>8.2410539082242561E-3</v>
      </c>
      <c r="K52" s="22"/>
      <c r="L52" s="22"/>
      <c r="M52">
        <v>4</v>
      </c>
      <c r="N52" t="s">
        <v>25</v>
      </c>
      <c r="O52" t="s">
        <v>24</v>
      </c>
      <c r="P52" s="23">
        <v>18.130470242426298</v>
      </c>
      <c r="Q52" s="44">
        <f t="shared" ref="Q52" si="147">AVERAGE(P52:P54)</f>
        <v>18.192923876811403</v>
      </c>
      <c r="R52" s="43">
        <f t="shared" ref="R52" si="148">STDEV(P53:P54)</f>
        <v>0.10201100466312772</v>
      </c>
      <c r="S52" s="43">
        <f t="shared" ref="S52" si="149">R52/Q52</f>
        <v>5.6071803165817875E-3</v>
      </c>
      <c r="Y52">
        <v>4</v>
      </c>
      <c r="Z52" t="s">
        <v>25</v>
      </c>
      <c r="AA52" t="s">
        <v>24</v>
      </c>
      <c r="AB52" s="23">
        <v>20.051119616013501</v>
      </c>
      <c r="AC52" s="44">
        <f t="shared" ref="AC52" si="150">AVERAGE(AB52:AB54)</f>
        <v>20.095868747173338</v>
      </c>
      <c r="AD52" s="43">
        <f t="shared" ref="AD52" si="151">STDEV(AB53:AB54)</f>
        <v>3.1516333710808302E-2</v>
      </c>
      <c r="AE52" s="43">
        <f t="shared" ref="AE52" si="152">AD52/AC52</f>
        <v>1.5682991418443331E-3</v>
      </c>
      <c r="AK52">
        <v>4</v>
      </c>
      <c r="AL52" t="s">
        <v>25</v>
      </c>
      <c r="AM52" t="s">
        <v>24</v>
      </c>
      <c r="AN52" s="23">
        <v>20.2756444891636</v>
      </c>
      <c r="AO52" s="44">
        <f t="shared" ref="AO52" si="153">AVERAGE(AN52:AN54)</f>
        <v>20.351664564772864</v>
      </c>
      <c r="AP52" s="43">
        <f t="shared" ref="AP52" si="154">STDEV(AN53:AN54)</f>
        <v>0.11898858701781295</v>
      </c>
      <c r="AQ52" s="43">
        <f t="shared" ref="AQ52" si="155">AP52/AO52</f>
        <v>5.8466267778299009E-3</v>
      </c>
    </row>
    <row r="53" spans="1:43">
      <c r="A53">
        <v>4</v>
      </c>
      <c r="B53" t="s">
        <v>25</v>
      </c>
      <c r="C53" t="s">
        <v>24</v>
      </c>
      <c r="D53" s="23">
        <v>18.3118183698693</v>
      </c>
      <c r="E53" s="43"/>
      <c r="F53" s="43"/>
      <c r="G53" s="43"/>
      <c r="K53" s="22"/>
      <c r="L53" s="22"/>
      <c r="M53">
        <v>4</v>
      </c>
      <c r="N53" t="s">
        <v>25</v>
      </c>
      <c r="O53" t="s">
        <v>24</v>
      </c>
      <c r="P53" s="23">
        <v>18.296283367156899</v>
      </c>
      <c r="Q53" s="43"/>
      <c r="R53" s="43"/>
      <c r="S53" s="43"/>
      <c r="Y53">
        <v>4</v>
      </c>
      <c r="Z53" t="s">
        <v>25</v>
      </c>
      <c r="AA53" t="s">
        <v>24</v>
      </c>
      <c r="AB53" s="23">
        <v>20.140528726038301</v>
      </c>
      <c r="AC53" s="43"/>
      <c r="AD53" s="43"/>
      <c r="AE53" s="43"/>
      <c r="AK53">
        <v>4</v>
      </c>
      <c r="AL53" t="s">
        <v>25</v>
      </c>
      <c r="AM53" t="s">
        <v>24</v>
      </c>
      <c r="AN53" s="23">
        <v>20.473812239341601</v>
      </c>
      <c r="AO53" s="43"/>
      <c r="AP53" s="43"/>
      <c r="AQ53" s="43"/>
    </row>
    <row r="54" spans="1:43">
      <c r="A54">
        <v>4</v>
      </c>
      <c r="B54" t="s">
        <v>25</v>
      </c>
      <c r="C54" t="s">
        <v>24</v>
      </c>
      <c r="D54" s="23">
        <v>18.5265621233773</v>
      </c>
      <c r="E54" s="43"/>
      <c r="F54" s="43"/>
      <c r="G54" s="43"/>
      <c r="K54" s="22"/>
      <c r="L54" s="22"/>
      <c r="M54">
        <v>4</v>
      </c>
      <c r="N54" t="s">
        <v>25</v>
      </c>
      <c r="O54" t="s">
        <v>24</v>
      </c>
      <c r="P54" s="23">
        <v>18.152018020850999</v>
      </c>
      <c r="Q54" s="43"/>
      <c r="R54" s="43"/>
      <c r="S54" s="43"/>
      <c r="Y54">
        <v>4</v>
      </c>
      <c r="Z54" t="s">
        <v>25</v>
      </c>
      <c r="AA54" t="s">
        <v>24</v>
      </c>
      <c r="AB54" s="23">
        <v>20.0959578994682</v>
      </c>
      <c r="AC54" s="43"/>
      <c r="AD54" s="43"/>
      <c r="AE54" s="43"/>
      <c r="AK54">
        <v>4</v>
      </c>
      <c r="AL54" t="s">
        <v>25</v>
      </c>
      <c r="AM54" t="s">
        <v>24</v>
      </c>
      <c r="AN54" s="23">
        <v>20.305536965813399</v>
      </c>
      <c r="AO54" s="43"/>
      <c r="AP54" s="43"/>
      <c r="AQ54" s="43"/>
    </row>
    <row r="55" spans="1:43">
      <c r="A55">
        <v>4</v>
      </c>
      <c r="B55" t="s">
        <v>9</v>
      </c>
      <c r="C55" t="s">
        <v>24</v>
      </c>
      <c r="D55" s="23">
        <v>20.799597322143899</v>
      </c>
      <c r="E55" s="44">
        <f t="shared" ref="E55" si="156">AVERAGE(D55:D57)</f>
        <v>20.692869384928365</v>
      </c>
      <c r="F55" s="43">
        <f t="shared" ref="F55" si="157">STDEV(D56:D57)</f>
        <v>6.4640828581506549E-2</v>
      </c>
      <c r="G55" s="43">
        <f t="shared" ref="G55" si="158">F55/E55</f>
        <v>3.1238214178545796E-3</v>
      </c>
      <c r="K55" s="22"/>
      <c r="L55" s="22"/>
      <c r="M55">
        <v>4</v>
      </c>
      <c r="N55" t="s">
        <v>9</v>
      </c>
      <c r="O55" t="s">
        <v>24</v>
      </c>
      <c r="P55" s="23">
        <v>20.633466175240802</v>
      </c>
      <c r="Q55" s="44">
        <f t="shared" ref="Q55" si="159">AVERAGE(P55:P57)</f>
        <v>20.589507996755767</v>
      </c>
      <c r="R55" s="43">
        <f t="shared" ref="R55" si="160">STDEV(P56:P57)</f>
        <v>5.964758944805354E-2</v>
      </c>
      <c r="S55" s="43">
        <f t="shared" ref="S55" si="161">R55/Q55</f>
        <v>2.8969895471738349E-3</v>
      </c>
      <c r="Y55">
        <v>4</v>
      </c>
      <c r="Z55" t="s">
        <v>9</v>
      </c>
      <c r="AA55" t="s">
        <v>24</v>
      </c>
      <c r="AB55" s="23">
        <v>21.7581641455326</v>
      </c>
      <c r="AC55" s="44">
        <f t="shared" ref="AC55" si="162">AVERAGE(AB55:AB57)</f>
        <v>21.722672548999899</v>
      </c>
      <c r="AD55" s="43">
        <f t="shared" ref="AD55" si="163">STDEV(AB56:AB57)</f>
        <v>5.5669427403023046E-2</v>
      </c>
      <c r="AE55" s="43">
        <f t="shared" ref="AE55" si="164">AD55/AC55</f>
        <v>2.56273381083517E-3</v>
      </c>
      <c r="AK55">
        <v>4</v>
      </c>
      <c r="AL55" t="s">
        <v>9</v>
      </c>
      <c r="AM55" t="s">
        <v>24</v>
      </c>
      <c r="AN55" s="23">
        <v>22.1111149745518</v>
      </c>
      <c r="AO55" s="44">
        <f t="shared" ref="AO55" si="165">AVERAGE(AN55:AN57)</f>
        <v>22.060480088240904</v>
      </c>
      <c r="AP55" s="43">
        <f t="shared" ref="AP55" si="166">STDEV(AN56:AN57)</f>
        <v>6.2798285221133066E-2</v>
      </c>
      <c r="AQ55" s="43">
        <f t="shared" ref="AQ55" si="167">AP55/AO55</f>
        <v>2.8466418214808933E-3</v>
      </c>
    </row>
    <row r="56" spans="1:43">
      <c r="A56">
        <v>4</v>
      </c>
      <c r="B56" t="s">
        <v>9</v>
      </c>
      <c r="C56" t="s">
        <v>24</v>
      </c>
      <c r="D56" s="23">
        <v>20.6852133845521</v>
      </c>
      <c r="E56" s="43"/>
      <c r="F56" s="43"/>
      <c r="G56" s="43"/>
      <c r="K56" s="22"/>
      <c r="L56" s="22"/>
      <c r="M56">
        <v>4</v>
      </c>
      <c r="N56" t="s">
        <v>9</v>
      </c>
      <c r="O56" t="s">
        <v>24</v>
      </c>
      <c r="P56" s="23">
        <v>20.5253516925331</v>
      </c>
      <c r="Q56" s="43"/>
      <c r="R56" s="43"/>
      <c r="S56" s="43"/>
      <c r="Y56">
        <v>4</v>
      </c>
      <c r="Z56" t="s">
        <v>9</v>
      </c>
      <c r="AA56" t="s">
        <v>24</v>
      </c>
      <c r="AB56" s="23">
        <v>21.665562521112101</v>
      </c>
      <c r="AC56" s="43"/>
      <c r="AD56" s="43"/>
      <c r="AE56" s="43"/>
      <c r="AK56">
        <v>4</v>
      </c>
      <c r="AL56" t="s">
        <v>9</v>
      </c>
      <c r="AM56" t="s">
        <v>24</v>
      </c>
      <c r="AN56" s="23">
        <v>21.990757551758701</v>
      </c>
      <c r="AO56" s="43"/>
      <c r="AP56" s="43"/>
      <c r="AQ56" s="43"/>
    </row>
    <row r="57" spans="1:43">
      <c r="A57">
        <v>4</v>
      </c>
      <c r="B57" t="s">
        <v>9</v>
      </c>
      <c r="C57" t="s">
        <v>24</v>
      </c>
      <c r="D57" s="23">
        <v>20.593797448089099</v>
      </c>
      <c r="E57" s="43"/>
      <c r="F57" s="43"/>
      <c r="G57" s="43"/>
      <c r="K57" s="22"/>
      <c r="L57" s="22"/>
      <c r="M57">
        <v>4</v>
      </c>
      <c r="N57" t="s">
        <v>9</v>
      </c>
      <c r="O57" t="s">
        <v>24</v>
      </c>
      <c r="P57" s="23">
        <v>20.6097061224934</v>
      </c>
      <c r="Q57" s="43"/>
      <c r="R57" s="43"/>
      <c r="S57" s="43"/>
      <c r="Y57">
        <v>4</v>
      </c>
      <c r="Z57" t="s">
        <v>9</v>
      </c>
      <c r="AA57" t="s">
        <v>24</v>
      </c>
      <c r="AB57" s="23">
        <v>21.744290980355</v>
      </c>
      <c r="AC57" s="43"/>
      <c r="AD57" s="43"/>
      <c r="AE57" s="43"/>
      <c r="AK57">
        <v>4</v>
      </c>
      <c r="AL57" t="s">
        <v>9</v>
      </c>
      <c r="AM57" t="s">
        <v>24</v>
      </c>
      <c r="AN57" s="23">
        <v>22.079567738412202</v>
      </c>
      <c r="AO57" s="43"/>
      <c r="AP57" s="43"/>
      <c r="AQ57" s="43"/>
    </row>
    <row r="58" spans="1:43">
      <c r="A58">
        <v>4</v>
      </c>
      <c r="B58" t="s">
        <v>25</v>
      </c>
      <c r="C58" t="s">
        <v>29</v>
      </c>
      <c r="D58" s="23">
        <v>19.3074112374685</v>
      </c>
      <c r="E58" s="44">
        <f t="shared" ref="E58" si="168">AVERAGE(D58:D60)</f>
        <v>18.649165175224336</v>
      </c>
      <c r="F58" s="43">
        <f t="shared" ref="F58" si="169">STDEV(D59:D60)</f>
        <v>6.9857089442786208E-2</v>
      </c>
      <c r="G58" s="43">
        <f t="shared" ref="G58" si="170">F58/E58</f>
        <v>3.7458561166905358E-3</v>
      </c>
      <c r="K58" s="22"/>
      <c r="L58" s="22"/>
      <c r="M58">
        <v>4</v>
      </c>
      <c r="N58" t="s">
        <v>25</v>
      </c>
      <c r="O58" t="s">
        <v>29</v>
      </c>
      <c r="P58" s="23">
        <v>18.429623081295301</v>
      </c>
      <c r="Q58" s="44">
        <f t="shared" ref="Q58" si="171">AVERAGE(P58:P60)</f>
        <v>18.322427279059337</v>
      </c>
      <c r="R58" s="43">
        <f t="shared" ref="R58" si="172">STDEV(P59:P60)</f>
        <v>4.9183931670319231E-3</v>
      </c>
      <c r="S58" s="43">
        <f t="shared" ref="S58" si="173">R58/Q58</f>
        <v>2.684356767868384E-4</v>
      </c>
      <c r="Y58">
        <v>4</v>
      </c>
      <c r="Z58" t="s">
        <v>25</v>
      </c>
      <c r="AA58" t="s">
        <v>29</v>
      </c>
      <c r="AB58" s="23">
        <v>20.0375994701194</v>
      </c>
      <c r="AC58" s="44">
        <f t="shared" ref="AC58" si="174">AVERAGE(AB58:AB60)</f>
        <v>20.0260033406262</v>
      </c>
      <c r="AD58" s="43">
        <f t="shared" ref="AD58" si="175">STDEV(AB59:AB60)</f>
        <v>1.9386747401426166E-2</v>
      </c>
      <c r="AE58" s="43">
        <f t="shared" ref="AE58" si="176">AD58/AC58</f>
        <v>9.6807870605398365E-4</v>
      </c>
      <c r="AK58">
        <v>4</v>
      </c>
      <c r="AL58" t="s">
        <v>25</v>
      </c>
      <c r="AM58" t="s">
        <v>29</v>
      </c>
      <c r="AN58" s="23">
        <v>20.4716377638211</v>
      </c>
      <c r="AO58" s="44">
        <f t="shared" ref="AO58" si="177">AVERAGE(AN58:AN60)</f>
        <v>20.547904410834963</v>
      </c>
      <c r="AP58" s="43">
        <f t="shared" ref="AP58" si="178">STDEV(AN59:AN60)</f>
        <v>4.083389515363986E-2</v>
      </c>
      <c r="AQ58" s="43">
        <f t="shared" ref="AQ58" si="179">AP58/AO58</f>
        <v>1.9872535095164273E-3</v>
      </c>
    </row>
    <row r="59" spans="1:43">
      <c r="A59">
        <v>4</v>
      </c>
      <c r="B59" t="s">
        <v>25</v>
      </c>
      <c r="C59" t="s">
        <v>29</v>
      </c>
      <c r="D59" s="23">
        <v>18.270645722443302</v>
      </c>
      <c r="E59" s="43"/>
      <c r="F59" s="43"/>
      <c r="G59" s="43"/>
      <c r="K59" s="22"/>
      <c r="L59" s="22"/>
      <c r="M59">
        <v>4</v>
      </c>
      <c r="N59" t="s">
        <v>25</v>
      </c>
      <c r="O59" t="s">
        <v>29</v>
      </c>
      <c r="P59" s="23">
        <v>18.272307207102301</v>
      </c>
      <c r="Q59" s="43"/>
      <c r="R59" s="43"/>
      <c r="S59" s="43"/>
      <c r="Y59">
        <v>4</v>
      </c>
      <c r="Z59" t="s">
        <v>25</v>
      </c>
      <c r="AA59" t="s">
        <v>29</v>
      </c>
      <c r="AB59" s="23">
        <v>20.006496775326902</v>
      </c>
      <c r="AC59" s="43"/>
      <c r="AD59" s="43"/>
      <c r="AE59" s="43"/>
      <c r="AK59">
        <v>4</v>
      </c>
      <c r="AL59" t="s">
        <v>25</v>
      </c>
      <c r="AM59" t="s">
        <v>29</v>
      </c>
      <c r="AN59" s="23">
        <v>20.557163810176501</v>
      </c>
      <c r="AO59" s="43"/>
      <c r="AP59" s="43"/>
      <c r="AQ59" s="43"/>
    </row>
    <row r="60" spans="1:43">
      <c r="A60">
        <v>4</v>
      </c>
      <c r="B60" t="s">
        <v>25</v>
      </c>
      <c r="C60" t="s">
        <v>29</v>
      </c>
      <c r="D60" s="23">
        <v>18.3694385657612</v>
      </c>
      <c r="E60" s="43"/>
      <c r="F60" s="43"/>
      <c r="G60" s="43"/>
      <c r="K60" s="22"/>
      <c r="L60" s="22"/>
      <c r="M60">
        <v>4</v>
      </c>
      <c r="N60" t="s">
        <v>25</v>
      </c>
      <c r="O60" t="s">
        <v>29</v>
      </c>
      <c r="P60" s="23">
        <v>18.265351548780401</v>
      </c>
      <c r="Q60" s="43"/>
      <c r="R60" s="43"/>
      <c r="S60" s="43"/>
      <c r="Y60">
        <v>4</v>
      </c>
      <c r="Z60" t="s">
        <v>25</v>
      </c>
      <c r="AA60" t="s">
        <v>29</v>
      </c>
      <c r="AB60" s="23">
        <v>20.0339137764323</v>
      </c>
      <c r="AC60" s="43"/>
      <c r="AD60" s="43"/>
      <c r="AE60" s="43"/>
      <c r="AK60">
        <v>4</v>
      </c>
      <c r="AL60" t="s">
        <v>25</v>
      </c>
      <c r="AM60" t="s">
        <v>29</v>
      </c>
      <c r="AN60" s="23">
        <v>20.6149116585073</v>
      </c>
      <c r="AO60" s="43"/>
      <c r="AP60" s="43"/>
      <c r="AQ60" s="43"/>
    </row>
    <row r="61" spans="1:43">
      <c r="A61">
        <v>4</v>
      </c>
      <c r="B61" t="s">
        <v>9</v>
      </c>
      <c r="C61" t="s">
        <v>29</v>
      </c>
      <c r="D61" s="23">
        <v>21.3430861363011</v>
      </c>
      <c r="E61" s="44">
        <f t="shared" ref="E61" si="180">AVERAGE(D61:D63)</f>
        <v>21.331009599027237</v>
      </c>
      <c r="F61" s="43">
        <f t="shared" ref="F61" si="181">STDEV(D62:D63)</f>
        <v>6.9899177035836896E-2</v>
      </c>
      <c r="G61" s="43">
        <f>F61/E61</f>
        <v>3.2768808579517268E-3</v>
      </c>
      <c r="K61" s="22"/>
      <c r="L61" s="22"/>
      <c r="M61">
        <v>4</v>
      </c>
      <c r="N61" t="s">
        <v>9</v>
      </c>
      <c r="O61" t="s">
        <v>29</v>
      </c>
      <c r="P61" s="23">
        <v>21.445893988742501</v>
      </c>
      <c r="Q61" s="44">
        <f t="shared" ref="Q61" si="182">AVERAGE(P61:P63)</f>
        <v>21.407813436038833</v>
      </c>
      <c r="R61" s="43">
        <f t="shared" ref="R61" si="183">STDEV(P62:P63)</f>
        <v>0.23195093284437066</v>
      </c>
      <c r="S61" s="43">
        <f>R61/Q61</f>
        <v>1.0834872675688331E-2</v>
      </c>
      <c r="Y61">
        <v>4</v>
      </c>
      <c r="Z61" t="s">
        <v>9</v>
      </c>
      <c r="AA61" t="s">
        <v>29</v>
      </c>
      <c r="AB61" s="23">
        <v>22.175776159729899</v>
      </c>
      <c r="AC61" s="44">
        <f t="shared" ref="AC61" si="184">AVERAGE(AB61:AB63)</f>
        <v>22.165432713097967</v>
      </c>
      <c r="AD61" s="43">
        <f t="shared" ref="AD61" si="185">STDEV(AB62:AB63)</f>
        <v>6.9467777395336508E-2</v>
      </c>
      <c r="AE61" s="43">
        <f>AD61/AC61</f>
        <v>3.1340591584429886E-3</v>
      </c>
      <c r="AK61">
        <v>4</v>
      </c>
      <c r="AL61" t="s">
        <v>9</v>
      </c>
      <c r="AM61" t="s">
        <v>29</v>
      </c>
      <c r="AN61" s="23">
        <v>23.128467694331999</v>
      </c>
      <c r="AO61" s="44">
        <f t="shared" ref="AO61" si="186">AVERAGE(AN61:AN63)</f>
        <v>23.170857862766368</v>
      </c>
      <c r="AP61" s="43">
        <f t="shared" ref="AP61" si="187">STDEV(AN62:AN63)</f>
        <v>7.8045397009127271E-2</v>
      </c>
      <c r="AQ61" s="43">
        <f>AP61/AO61</f>
        <v>3.3682566899924625E-3</v>
      </c>
    </row>
    <row r="62" spans="1:43">
      <c r="A62">
        <v>4</v>
      </c>
      <c r="B62" t="s">
        <v>9</v>
      </c>
      <c r="C62" t="s">
        <v>29</v>
      </c>
      <c r="D62" s="23">
        <v>21.2755451483089</v>
      </c>
      <c r="E62" s="43"/>
      <c r="F62" s="43"/>
      <c r="G62" s="43"/>
      <c r="K62" s="22"/>
      <c r="L62" s="22"/>
      <c r="M62">
        <v>4</v>
      </c>
      <c r="N62" t="s">
        <v>9</v>
      </c>
      <c r="O62" t="s">
        <v>29</v>
      </c>
      <c r="P62" s="23">
        <v>21.224759082170198</v>
      </c>
      <c r="Q62" s="43"/>
      <c r="R62" s="43"/>
      <c r="S62" s="43"/>
      <c r="Y62">
        <v>4</v>
      </c>
      <c r="Z62" t="s">
        <v>9</v>
      </c>
      <c r="AA62" t="s">
        <v>29</v>
      </c>
      <c r="AB62" s="23">
        <v>22.209382126252201</v>
      </c>
      <c r="AC62" s="43"/>
      <c r="AD62" s="43"/>
      <c r="AE62" s="43"/>
      <c r="AK62">
        <v>4</v>
      </c>
      <c r="AL62" t="s">
        <v>9</v>
      </c>
      <c r="AM62" t="s">
        <v>29</v>
      </c>
      <c r="AN62" s="23">
        <v>23.247239376449102</v>
      </c>
      <c r="AO62" s="43"/>
      <c r="AP62" s="43"/>
      <c r="AQ62" s="43"/>
    </row>
    <row r="63" spans="1:43">
      <c r="A63">
        <v>4</v>
      </c>
      <c r="B63" t="s">
        <v>9</v>
      </c>
      <c r="C63" t="s">
        <v>29</v>
      </c>
      <c r="D63" s="23">
        <v>21.374397512471699</v>
      </c>
      <c r="E63" s="43"/>
      <c r="F63" s="43"/>
      <c r="G63" s="43"/>
      <c r="K63" s="22"/>
      <c r="L63" s="22"/>
      <c r="M63">
        <v>4</v>
      </c>
      <c r="N63" t="s">
        <v>9</v>
      </c>
      <c r="O63" t="s">
        <v>29</v>
      </c>
      <c r="P63" s="23">
        <v>21.552787237203798</v>
      </c>
      <c r="Q63" s="43"/>
      <c r="R63" s="43"/>
      <c r="S63" s="43"/>
      <c r="Y63">
        <v>4</v>
      </c>
      <c r="Z63" t="s">
        <v>9</v>
      </c>
      <c r="AA63" t="s">
        <v>29</v>
      </c>
      <c r="AB63" s="23">
        <v>22.111139853311801</v>
      </c>
      <c r="AC63" s="43"/>
      <c r="AD63" s="43"/>
      <c r="AE63" s="43"/>
      <c r="AK63">
        <v>4</v>
      </c>
      <c r="AL63" t="s">
        <v>9</v>
      </c>
      <c r="AM63" t="s">
        <v>29</v>
      </c>
      <c r="AN63" s="23">
        <v>23.136866517518001</v>
      </c>
      <c r="AO63" s="43"/>
      <c r="AP63" s="43"/>
      <c r="AQ63" s="43"/>
    </row>
    <row r="64" spans="1:43">
      <c r="A64">
        <v>6</v>
      </c>
      <c r="B64" t="s">
        <v>23</v>
      </c>
      <c r="C64" t="s">
        <v>24</v>
      </c>
      <c r="D64" s="23">
        <v>28.8290609646156</v>
      </c>
      <c r="E64" s="44">
        <f t="shared" ref="E64" si="188">AVERAGE(D64:D66)</f>
        <v>27.415824752379365</v>
      </c>
      <c r="F64" s="43">
        <f t="shared" ref="F64" si="189">STDEV(D65:D66)</f>
        <v>0.24855014870290773</v>
      </c>
      <c r="G64" s="43">
        <f t="shared" ref="G64" si="190">F64/E64</f>
        <v>9.0659373171451483E-3</v>
      </c>
      <c r="K64" s="22"/>
      <c r="L64" s="22"/>
      <c r="M64">
        <v>6</v>
      </c>
      <c r="N64" t="s">
        <v>23</v>
      </c>
      <c r="O64" t="s">
        <v>24</v>
      </c>
      <c r="P64" s="23">
        <v>26.340218381098399</v>
      </c>
      <c r="Q64" s="44">
        <f t="shared" ref="Q64" si="191">AVERAGE(P64:P66)</f>
        <v>26.368404648451033</v>
      </c>
      <c r="R64" s="43">
        <f t="shared" ref="R64" si="192">STDEV(P65:P66)</f>
        <v>0.13168247158258273</v>
      </c>
      <c r="S64" s="43">
        <f t="shared" ref="S64" si="193">R64/Q64</f>
        <v>4.9939491348908053E-3</v>
      </c>
      <c r="Y64">
        <v>6</v>
      </c>
      <c r="Z64" t="s">
        <v>23</v>
      </c>
      <c r="AA64" t="s">
        <v>24</v>
      </c>
      <c r="AB64" s="23">
        <v>27.347071681822399</v>
      </c>
      <c r="AC64" s="44">
        <f t="shared" ref="AC64" si="194">AVERAGE(AB64:AB66)</f>
        <v>27.309581376686896</v>
      </c>
      <c r="AD64" s="43">
        <f t="shared" ref="AD64" si="195">STDEV(AB65:AB66)</f>
        <v>0.2185514449294742</v>
      </c>
      <c r="AE64" s="43">
        <f t="shared" ref="AE64" si="196">AD64/AC64</f>
        <v>8.002738742675963E-3</v>
      </c>
      <c r="AK64">
        <v>6</v>
      </c>
      <c r="AL64" t="s">
        <v>23</v>
      </c>
      <c r="AM64" t="s">
        <v>24</v>
      </c>
      <c r="AN64" s="23">
        <v>27.394869693532499</v>
      </c>
      <c r="AO64" s="44">
        <f t="shared" ref="AO64" si="197">AVERAGE(AN64:AN66)</f>
        <v>27.518607153763099</v>
      </c>
      <c r="AP64" s="43">
        <f t="shared" ref="AP64" si="198">STDEV(AN65:AN66)</f>
        <v>7.6477910603341387E-2</v>
      </c>
      <c r="AQ64" s="43">
        <f t="shared" ref="AQ64" si="199">AP64/AO64</f>
        <v>2.7791345025572354E-3</v>
      </c>
    </row>
    <row r="65" spans="1:43">
      <c r="A65">
        <v>6</v>
      </c>
      <c r="B65" t="s">
        <v>23</v>
      </c>
      <c r="C65" t="s">
        <v>24</v>
      </c>
      <c r="D65" s="23">
        <v>26.884958141874002</v>
      </c>
      <c r="E65" s="43"/>
      <c r="F65" s="43"/>
      <c r="G65" s="43"/>
      <c r="K65" s="22"/>
      <c r="L65" s="22"/>
      <c r="M65">
        <v>6</v>
      </c>
      <c r="N65" t="s">
        <v>23</v>
      </c>
      <c r="O65" t="s">
        <v>24</v>
      </c>
      <c r="P65" s="23">
        <v>26.475611350746799</v>
      </c>
      <c r="Q65" s="43"/>
      <c r="R65" s="43"/>
      <c r="S65" s="43"/>
      <c r="Y65">
        <v>6</v>
      </c>
      <c r="Z65" t="s">
        <v>23</v>
      </c>
      <c r="AA65" t="s">
        <v>24</v>
      </c>
      <c r="AB65" s="23">
        <v>27.4453754328669</v>
      </c>
      <c r="AC65" s="43"/>
      <c r="AD65" s="43"/>
      <c r="AE65" s="43"/>
      <c r="AK65">
        <v>6</v>
      </c>
      <c r="AL65" t="s">
        <v>23</v>
      </c>
      <c r="AM65" t="s">
        <v>24</v>
      </c>
      <c r="AN65" s="23">
        <v>27.526397834679798</v>
      </c>
      <c r="AO65" s="43"/>
      <c r="AP65" s="43"/>
      <c r="AQ65" s="43"/>
    </row>
    <row r="66" spans="1:43">
      <c r="A66">
        <v>6</v>
      </c>
      <c r="B66" t="s">
        <v>23</v>
      </c>
      <c r="C66" t="s">
        <v>24</v>
      </c>
      <c r="D66" s="23">
        <v>26.5334551506485</v>
      </c>
      <c r="E66" s="43"/>
      <c r="F66" s="43"/>
      <c r="G66" s="43"/>
      <c r="K66" s="22"/>
      <c r="L66" s="22"/>
      <c r="M66">
        <v>6</v>
      </c>
      <c r="N66" t="s">
        <v>23</v>
      </c>
      <c r="O66" t="s">
        <v>24</v>
      </c>
      <c r="P66" s="23">
        <v>26.289384213507901</v>
      </c>
      <c r="Q66" s="43"/>
      <c r="R66" s="43"/>
      <c r="S66" s="43"/>
      <c r="Y66">
        <v>6</v>
      </c>
      <c r="Z66" t="s">
        <v>23</v>
      </c>
      <c r="AA66" t="s">
        <v>24</v>
      </c>
      <c r="AB66" s="23">
        <v>27.136297015371401</v>
      </c>
      <c r="AC66" s="43"/>
      <c r="AD66" s="43"/>
      <c r="AE66" s="43"/>
      <c r="AK66">
        <v>6</v>
      </c>
      <c r="AL66" t="s">
        <v>23</v>
      </c>
      <c r="AM66" t="s">
        <v>24</v>
      </c>
      <c r="AN66" s="23">
        <v>27.634553933077001</v>
      </c>
      <c r="AO66" s="43"/>
      <c r="AP66" s="43"/>
      <c r="AQ66" s="43"/>
    </row>
    <row r="67" spans="1:43">
      <c r="A67">
        <v>6</v>
      </c>
      <c r="B67" t="s">
        <v>25</v>
      </c>
      <c r="C67" t="s">
        <v>24</v>
      </c>
      <c r="D67" s="23">
        <v>18.507826614956301</v>
      </c>
      <c r="E67" s="44">
        <f t="shared" ref="E67" si="200">AVERAGE(D67:D69)</f>
        <v>18.30978748996565</v>
      </c>
      <c r="F67" s="43">
        <f>STDEV(D67:D69)</f>
        <v>0.28006961644227824</v>
      </c>
      <c r="G67" s="43">
        <f>F67/E67</f>
        <v>1.52961696904328E-2</v>
      </c>
      <c r="K67" s="22"/>
      <c r="L67" s="22"/>
      <c r="M67">
        <v>6</v>
      </c>
      <c r="N67" t="s">
        <v>25</v>
      </c>
      <c r="O67" t="s">
        <v>24</v>
      </c>
      <c r="P67" s="23">
        <v>17.931969011388599</v>
      </c>
      <c r="Q67" s="44">
        <f t="shared" ref="Q67" si="201">AVERAGE(P67:P69)</f>
        <v>17.974820254292535</v>
      </c>
      <c r="R67" s="43">
        <f>STDEV(P67:P69)</f>
        <v>5.3324245630664381E-2</v>
      </c>
      <c r="S67" s="43">
        <f>R67/Q67</f>
        <v>2.9666080036561209E-3</v>
      </c>
      <c r="Y67">
        <v>6</v>
      </c>
      <c r="Z67" t="s">
        <v>25</v>
      </c>
      <c r="AA67" t="s">
        <v>24</v>
      </c>
      <c r="AB67" s="23">
        <v>19.916771282165101</v>
      </c>
      <c r="AC67" s="44">
        <f t="shared" ref="AC67" si="202">AVERAGE(AB67:AB69)</f>
        <v>19.869185359043232</v>
      </c>
      <c r="AD67" s="43">
        <f>STDEV(AB67:AB69)</f>
        <v>4.8524057382297064E-2</v>
      </c>
      <c r="AE67" s="43">
        <f>AD67/AC67</f>
        <v>2.4421764911570416E-3</v>
      </c>
      <c r="AK67">
        <v>6</v>
      </c>
      <c r="AL67" t="s">
        <v>25</v>
      </c>
      <c r="AM67" t="s">
        <v>24</v>
      </c>
      <c r="AN67" s="23">
        <v>20.3310638766952</v>
      </c>
      <c r="AO67" s="44">
        <f t="shared" ref="AO67" si="203">AVERAGE(AN67:AN69)</f>
        <v>20.256356108043864</v>
      </c>
      <c r="AP67" s="43">
        <f>STDEV(AN67:AN69)</f>
        <v>6.683476266766715E-2</v>
      </c>
      <c r="AQ67" s="43">
        <f>AP67/AO67</f>
        <v>3.2994464705884022E-3</v>
      </c>
    </row>
    <row r="68" spans="1:43">
      <c r="A68">
        <v>6</v>
      </c>
      <c r="B68" t="s">
        <v>25</v>
      </c>
      <c r="C68" t="s">
        <v>24</v>
      </c>
      <c r="D68" s="23"/>
      <c r="E68" s="43"/>
      <c r="F68" s="43"/>
      <c r="G68" s="43"/>
      <c r="K68" s="22"/>
      <c r="L68" s="22"/>
      <c r="M68">
        <v>6</v>
      </c>
      <c r="N68" t="s">
        <v>25</v>
      </c>
      <c r="O68" t="s">
        <v>24</v>
      </c>
      <c r="P68" s="23">
        <v>18.034538217123298</v>
      </c>
      <c r="Q68" s="43"/>
      <c r="R68" s="43"/>
      <c r="S68" s="43"/>
      <c r="Y68">
        <v>6</v>
      </c>
      <c r="Z68" t="s">
        <v>25</v>
      </c>
      <c r="AA68" t="s">
        <v>24</v>
      </c>
      <c r="AB68" s="23">
        <v>19.871010146901799</v>
      </c>
      <c r="AC68" s="43"/>
      <c r="AD68" s="43"/>
      <c r="AE68" s="43"/>
      <c r="AK68">
        <v>6</v>
      </c>
      <c r="AL68" t="s">
        <v>25</v>
      </c>
      <c r="AM68" t="s">
        <v>24</v>
      </c>
      <c r="AN68" s="23">
        <v>20.2357637116652</v>
      </c>
      <c r="AO68" s="43"/>
      <c r="AP68" s="43"/>
      <c r="AQ68" s="43"/>
    </row>
    <row r="69" spans="1:43">
      <c r="A69">
        <v>6</v>
      </c>
      <c r="B69" t="s">
        <v>25</v>
      </c>
      <c r="C69" t="s">
        <v>24</v>
      </c>
      <c r="D69" s="23">
        <v>18.111748364975</v>
      </c>
      <c r="E69" s="43"/>
      <c r="F69" s="43"/>
      <c r="G69" s="43"/>
      <c r="K69" s="22"/>
      <c r="L69" s="22"/>
      <c r="M69">
        <v>6</v>
      </c>
      <c r="N69" t="s">
        <v>25</v>
      </c>
      <c r="O69" t="s">
        <v>24</v>
      </c>
      <c r="P69" s="23">
        <v>17.9579535343657</v>
      </c>
      <c r="Q69" s="43"/>
      <c r="R69" s="43"/>
      <c r="S69" s="43"/>
      <c r="Y69">
        <v>6</v>
      </c>
      <c r="Z69" t="s">
        <v>25</v>
      </c>
      <c r="AA69" t="s">
        <v>24</v>
      </c>
      <c r="AB69" s="23">
        <v>19.819774648062801</v>
      </c>
      <c r="AC69" s="43"/>
      <c r="AD69" s="43"/>
      <c r="AE69" s="43"/>
      <c r="AK69">
        <v>6</v>
      </c>
      <c r="AL69" t="s">
        <v>25</v>
      </c>
      <c r="AM69" t="s">
        <v>24</v>
      </c>
      <c r="AN69" s="23">
        <v>20.202240735771198</v>
      </c>
      <c r="AO69" s="43"/>
      <c r="AP69" s="43"/>
      <c r="AQ69" s="43"/>
    </row>
    <row r="70" spans="1:43">
      <c r="A70">
        <v>6</v>
      </c>
      <c r="B70" t="s">
        <v>9</v>
      </c>
      <c r="C70" t="s">
        <v>24</v>
      </c>
      <c r="D70" s="23">
        <v>20.437985275828598</v>
      </c>
      <c r="E70" s="44">
        <f t="shared" ref="E70" si="204">AVERAGE(D70:D72)</f>
        <v>20.532876121436701</v>
      </c>
      <c r="F70" s="43">
        <f t="shared" ref="F70" si="205">STDEV(D71:D72)</f>
        <v>0.11610712424717946</v>
      </c>
      <c r="G70" s="43">
        <f t="shared" ref="G70" si="206">F70/E70</f>
        <v>5.6546936513176297E-3</v>
      </c>
      <c r="K70" s="22"/>
      <c r="L70" s="22"/>
      <c r="M70">
        <v>6</v>
      </c>
      <c r="N70" t="s">
        <v>9</v>
      </c>
      <c r="O70" t="s">
        <v>24</v>
      </c>
      <c r="P70" s="23">
        <v>20.380752453769901</v>
      </c>
      <c r="Q70" s="44">
        <f t="shared" ref="Q70" si="207">AVERAGE(P70:P72)</f>
        <v>20.365574717075567</v>
      </c>
      <c r="R70" s="43">
        <f t="shared" ref="R70" si="208">STDEV(P71:P72)</f>
        <v>0.14479493864207399</v>
      </c>
      <c r="S70" s="43">
        <f t="shared" ref="S70" si="209">R70/Q70</f>
        <v>7.1097889774095254E-3</v>
      </c>
      <c r="Y70">
        <v>6</v>
      </c>
      <c r="Z70" t="s">
        <v>9</v>
      </c>
      <c r="AA70" t="s">
        <v>24</v>
      </c>
      <c r="AB70" s="23">
        <v>21.615428485663401</v>
      </c>
      <c r="AC70" s="44">
        <f t="shared" ref="AC70" si="210">AVERAGE(AB70:AB72)</f>
        <v>21.5626888355559</v>
      </c>
      <c r="AD70" s="43">
        <f t="shared" ref="AD70" si="211">STDEV(AB71:AB72)</f>
        <v>0.17738246359818091</v>
      </c>
      <c r="AE70" s="43">
        <f t="shared" ref="AE70" si="212">AD70/AC70</f>
        <v>8.2263610513028992E-3</v>
      </c>
      <c r="AK70">
        <v>6</v>
      </c>
      <c r="AL70" t="s">
        <v>9</v>
      </c>
      <c r="AM70" t="s">
        <v>24</v>
      </c>
      <c r="AN70" s="23">
        <v>21.714296238041701</v>
      </c>
      <c r="AO70" s="44">
        <f t="shared" ref="AO70" si="213">AVERAGE(AN70:AN72)</f>
        <v>21.691627113486135</v>
      </c>
      <c r="AP70" s="43">
        <f t="shared" ref="AP70" si="214">STDEV(AN71:AN72)</f>
        <v>0.14543560769094008</v>
      </c>
      <c r="AQ70" s="43">
        <f t="shared" ref="AQ70" si="215">AP70/AO70</f>
        <v>6.7046887229828761E-3</v>
      </c>
    </row>
    <row r="71" spans="1:43">
      <c r="A71">
        <v>6</v>
      </c>
      <c r="B71" t="s">
        <v>9</v>
      </c>
      <c r="C71" t="s">
        <v>24</v>
      </c>
      <c r="D71" s="23">
        <v>20.662421679139999</v>
      </c>
      <c r="E71" s="43"/>
      <c r="F71" s="43"/>
      <c r="G71" s="43"/>
      <c r="K71" s="22"/>
      <c r="L71" s="22"/>
      <c r="M71">
        <v>6</v>
      </c>
      <c r="N71" t="s">
        <v>9</v>
      </c>
      <c r="O71" t="s">
        <v>24</v>
      </c>
      <c r="P71" s="23">
        <v>20.255600365733098</v>
      </c>
      <c r="Q71" s="43"/>
      <c r="R71" s="43"/>
      <c r="S71" s="43"/>
      <c r="Y71">
        <v>6</v>
      </c>
      <c r="Z71" t="s">
        <v>9</v>
      </c>
      <c r="AA71" t="s">
        <v>24</v>
      </c>
      <c r="AB71" s="23">
        <v>21.410890667628301</v>
      </c>
      <c r="AC71" s="43"/>
      <c r="AD71" s="43"/>
      <c r="AE71" s="43"/>
      <c r="AK71">
        <v>6</v>
      </c>
      <c r="AL71" t="s">
        <v>9</v>
      </c>
      <c r="AM71" t="s">
        <v>24</v>
      </c>
      <c r="AN71" s="23">
        <v>21.577454046784101</v>
      </c>
      <c r="AO71" s="43"/>
      <c r="AP71" s="43"/>
      <c r="AQ71" s="43"/>
    </row>
    <row r="72" spans="1:43">
      <c r="A72">
        <v>6</v>
      </c>
      <c r="B72" t="s">
        <v>9</v>
      </c>
      <c r="C72" t="s">
        <v>24</v>
      </c>
      <c r="D72" s="23">
        <v>20.4982214093415</v>
      </c>
      <c r="E72" s="43"/>
      <c r="F72" s="43"/>
      <c r="G72" s="43"/>
      <c r="K72" s="22"/>
      <c r="L72" s="22"/>
      <c r="M72">
        <v>6</v>
      </c>
      <c r="N72" t="s">
        <v>9</v>
      </c>
      <c r="O72" t="s">
        <v>24</v>
      </c>
      <c r="P72" s="23">
        <v>20.460371331723699</v>
      </c>
      <c r="Q72" s="43"/>
      <c r="R72" s="43"/>
      <c r="S72" s="43"/>
      <c r="Y72">
        <v>6</v>
      </c>
      <c r="Z72" t="s">
        <v>9</v>
      </c>
      <c r="AA72" t="s">
        <v>24</v>
      </c>
      <c r="AB72" s="23">
        <v>21.661747353376001</v>
      </c>
      <c r="AC72" s="43"/>
      <c r="AD72" s="43"/>
      <c r="AE72" s="43"/>
      <c r="AK72">
        <v>6</v>
      </c>
      <c r="AL72" t="s">
        <v>9</v>
      </c>
      <c r="AM72" t="s">
        <v>24</v>
      </c>
      <c r="AN72" s="23">
        <v>21.783131055632602</v>
      </c>
      <c r="AO72" s="43"/>
      <c r="AP72" s="43"/>
      <c r="AQ72" s="43"/>
    </row>
    <row r="73" spans="1:43">
      <c r="A73">
        <v>6</v>
      </c>
      <c r="B73" t="s">
        <v>25</v>
      </c>
      <c r="C73" t="s">
        <v>29</v>
      </c>
      <c r="D73" s="23">
        <v>18.203565424085799</v>
      </c>
      <c r="E73" s="44">
        <f>AVERAGE(D73:D75)</f>
        <v>18.256657658846098</v>
      </c>
      <c r="F73" s="43">
        <f t="shared" ref="F73" si="216">STDEV(D74:D75)</f>
        <v>0.12590728781182756</v>
      </c>
      <c r="G73" s="43">
        <f t="shared" ref="G73" si="217">F73/E73</f>
        <v>6.8965135987429944E-3</v>
      </c>
      <c r="K73" s="22"/>
      <c r="L73" s="22"/>
      <c r="M73">
        <v>6</v>
      </c>
      <c r="N73" t="s">
        <v>25</v>
      </c>
      <c r="O73" t="s">
        <v>29</v>
      </c>
      <c r="P73" s="23">
        <v>17.7399684941518</v>
      </c>
      <c r="Q73" s="44">
        <f>AVERAGE(P73:P75)</f>
        <v>17.887114907151666</v>
      </c>
      <c r="R73" s="43">
        <f t="shared" ref="R73" si="218">STDEV(P74:P75)</f>
        <v>1.6236365944666081E-2</v>
      </c>
      <c r="S73" s="43">
        <f t="shared" ref="S73" si="219">R73/Q73</f>
        <v>9.0771295588728065E-4</v>
      </c>
      <c r="Y73">
        <v>6</v>
      </c>
      <c r="Z73" t="s">
        <v>25</v>
      </c>
      <c r="AA73" t="s">
        <v>29</v>
      </c>
      <c r="AB73" s="23">
        <v>19.670376619957999</v>
      </c>
      <c r="AC73" s="44">
        <f>AVERAGE(AB73:AB75)</f>
        <v>19.770968222926001</v>
      </c>
      <c r="AD73" s="43">
        <f t="shared" ref="AD73" si="220">STDEV(AB74:AB75)</f>
        <v>5.5421404759461487E-2</v>
      </c>
      <c r="AE73" s="43">
        <f t="shared" ref="AE73" si="221">AD73/AC73</f>
        <v>2.8031709997488126E-3</v>
      </c>
      <c r="AK73">
        <v>6</v>
      </c>
      <c r="AL73" t="s">
        <v>25</v>
      </c>
      <c r="AM73" t="s">
        <v>29</v>
      </c>
      <c r="AN73" s="23">
        <v>20.084269874576801</v>
      </c>
      <c r="AO73" s="44">
        <f>AVERAGE(AN73:AN75)</f>
        <v>20.207520060653632</v>
      </c>
      <c r="AP73" s="43">
        <f t="shared" ref="AP73" si="222">STDEV(AN74:AN75)</f>
        <v>7.7556845440266461E-2</v>
      </c>
      <c r="AQ73" s="43">
        <f t="shared" ref="AQ73" si="223">AP73/AO73</f>
        <v>3.8380189754842094E-3</v>
      </c>
    </row>
    <row r="74" spans="1:43">
      <c r="A74">
        <v>6</v>
      </c>
      <c r="B74" t="s">
        <v>25</v>
      </c>
      <c r="C74" t="s">
        <v>29</v>
      </c>
      <c r="D74" s="23">
        <v>18.1941738792137</v>
      </c>
      <c r="E74" s="43"/>
      <c r="F74" s="43"/>
      <c r="G74" s="43"/>
      <c r="K74" s="22"/>
      <c r="L74" s="22"/>
      <c r="M74">
        <v>6</v>
      </c>
      <c r="N74" t="s">
        <v>25</v>
      </c>
      <c r="O74" t="s">
        <v>29</v>
      </c>
      <c r="P74" s="23">
        <v>17.972168958112899</v>
      </c>
      <c r="Q74" s="43"/>
      <c r="R74" s="43"/>
      <c r="S74" s="43"/>
      <c r="Y74">
        <v>6</v>
      </c>
      <c r="Z74" t="s">
        <v>25</v>
      </c>
      <c r="AA74" t="s">
        <v>29</v>
      </c>
      <c r="AB74" s="23">
        <v>19.8604528755383</v>
      </c>
      <c r="AC74" s="43"/>
      <c r="AD74" s="43"/>
      <c r="AE74" s="43"/>
      <c r="AK74">
        <v>6</v>
      </c>
      <c r="AL74" t="s">
        <v>25</v>
      </c>
      <c r="AM74" t="s">
        <v>29</v>
      </c>
      <c r="AN74" s="23">
        <v>20.323986125030299</v>
      </c>
      <c r="AO74" s="43"/>
      <c r="AP74" s="43"/>
      <c r="AQ74" s="43"/>
    </row>
    <row r="75" spans="1:43">
      <c r="A75">
        <v>6</v>
      </c>
      <c r="B75" t="s">
        <v>25</v>
      </c>
      <c r="C75" t="s">
        <v>29</v>
      </c>
      <c r="D75" s="23">
        <v>18.372233673238799</v>
      </c>
      <c r="E75" s="43"/>
      <c r="F75" s="43"/>
      <c r="G75" s="43"/>
      <c r="K75" s="22"/>
      <c r="L75" s="22"/>
      <c r="M75">
        <v>6</v>
      </c>
      <c r="N75" t="s">
        <v>25</v>
      </c>
      <c r="O75" t="s">
        <v>29</v>
      </c>
      <c r="P75" s="23">
        <v>17.9492072691903</v>
      </c>
      <c r="Q75" s="43"/>
      <c r="R75" s="43"/>
      <c r="S75" s="43"/>
      <c r="Y75">
        <v>6</v>
      </c>
      <c r="Z75" t="s">
        <v>25</v>
      </c>
      <c r="AA75" t="s">
        <v>29</v>
      </c>
      <c r="AB75" s="23">
        <v>19.782075173281701</v>
      </c>
      <c r="AC75" s="43"/>
      <c r="AD75" s="43"/>
      <c r="AE75" s="43"/>
      <c r="AK75">
        <v>6</v>
      </c>
      <c r="AL75" t="s">
        <v>25</v>
      </c>
      <c r="AM75" t="s">
        <v>29</v>
      </c>
      <c r="AN75" s="23">
        <v>20.2143041823538</v>
      </c>
      <c r="AO75" s="43"/>
      <c r="AP75" s="43"/>
      <c r="AQ75" s="43"/>
    </row>
    <row r="76" spans="1:43">
      <c r="A76">
        <v>6</v>
      </c>
      <c r="B76" t="s">
        <v>9</v>
      </c>
      <c r="C76" t="s">
        <v>29</v>
      </c>
      <c r="D76" s="23"/>
      <c r="E76" s="44">
        <f>AVERAGE(D76:D78)</f>
        <v>21.609992839695199</v>
      </c>
      <c r="F76" s="43">
        <f t="shared" ref="F76" si="224">STDEV(D77:D78)</f>
        <v>0.83888791977149468</v>
      </c>
      <c r="G76" s="43">
        <f t="shared" ref="G76" si="225">F76/E76</f>
        <v>3.8819444596508573E-2</v>
      </c>
      <c r="K76" s="22"/>
      <c r="L76" s="22"/>
      <c r="M76">
        <v>6</v>
      </c>
      <c r="N76" t="s">
        <v>9</v>
      </c>
      <c r="O76" t="s">
        <v>29</v>
      </c>
      <c r="P76" s="23">
        <v>21.3108225571895</v>
      </c>
      <c r="Q76" s="44">
        <f>AVERAGE(P76:P78)</f>
        <v>21.291173923796432</v>
      </c>
      <c r="R76" s="43">
        <f t="shared" ref="R76" si="226">STDEV(P77:P78)</f>
        <v>3.7164711400732971E-2</v>
      </c>
      <c r="S76" s="43">
        <f t="shared" ref="S76" si="227">R76/Q76</f>
        <v>1.7455454327577127E-3</v>
      </c>
      <c r="Y76">
        <v>6</v>
      </c>
      <c r="Z76" t="s">
        <v>9</v>
      </c>
      <c r="AA76" t="s">
        <v>29</v>
      </c>
      <c r="AB76" s="23">
        <v>22.0563884842711</v>
      </c>
      <c r="AC76" s="44">
        <f>AVERAGE(AB76:AB78)</f>
        <v>22.081532490971298</v>
      </c>
      <c r="AD76" s="43">
        <f t="shared" ref="AD76" si="228">STDEV(AB77:AB78)</f>
        <v>6.6232892891809558E-2</v>
      </c>
      <c r="AE76" s="43">
        <f t="shared" ref="AE76" si="229">AD76/AC76</f>
        <v>2.999469938007739E-3</v>
      </c>
      <c r="AK76">
        <v>6</v>
      </c>
      <c r="AL76" t="s">
        <v>9</v>
      </c>
      <c r="AM76" t="s">
        <v>29</v>
      </c>
      <c r="AN76" s="23">
        <v>22.802764765836599</v>
      </c>
      <c r="AO76" s="44">
        <f>AVERAGE(AN76:AN78)</f>
        <v>22.771353232465</v>
      </c>
      <c r="AP76" s="43">
        <f t="shared" ref="AP76" si="230">STDEV(AN77:AN78)</f>
        <v>6.010606274724252E-2</v>
      </c>
      <c r="AQ76" s="43">
        <f t="shared" ref="AQ76" si="231">AP76/AO76</f>
        <v>2.6395472475280748E-3</v>
      </c>
    </row>
    <row r="77" spans="1:43">
      <c r="A77">
        <v>6</v>
      </c>
      <c r="B77" t="s">
        <v>9</v>
      </c>
      <c r="C77" t="s">
        <v>29</v>
      </c>
      <c r="D77" s="23">
        <v>22.203176176421099</v>
      </c>
      <c r="E77" s="43"/>
      <c r="F77" s="43"/>
      <c r="G77" s="43"/>
      <c r="K77" s="22"/>
      <c r="L77" s="22"/>
      <c r="M77">
        <v>6</v>
      </c>
      <c r="N77" t="s">
        <v>9</v>
      </c>
      <c r="O77" t="s">
        <v>29</v>
      </c>
      <c r="P77" s="23">
        <v>21.2550701876476</v>
      </c>
      <c r="Q77" s="43"/>
      <c r="R77" s="43"/>
      <c r="S77" s="43"/>
      <c r="Y77">
        <v>6</v>
      </c>
      <c r="Z77" t="s">
        <v>9</v>
      </c>
      <c r="AA77" t="s">
        <v>29</v>
      </c>
      <c r="AB77" s="23">
        <v>22.1409382220228</v>
      </c>
      <c r="AC77" s="43"/>
      <c r="AD77" s="43"/>
      <c r="AE77" s="43"/>
      <c r="AK77">
        <v>6</v>
      </c>
      <c r="AL77" t="s">
        <v>9</v>
      </c>
      <c r="AM77" t="s">
        <v>29</v>
      </c>
      <c r="AN77" s="23">
        <v>22.798148870338199</v>
      </c>
      <c r="AO77" s="43"/>
      <c r="AP77" s="43"/>
      <c r="AQ77" s="43"/>
    </row>
    <row r="78" spans="1:43">
      <c r="A78">
        <v>6</v>
      </c>
      <c r="B78" t="s">
        <v>9</v>
      </c>
      <c r="C78" t="s">
        <v>29</v>
      </c>
      <c r="D78" s="23">
        <v>21.016809502969299</v>
      </c>
      <c r="E78" s="43"/>
      <c r="F78" s="43"/>
      <c r="G78" s="43"/>
      <c r="K78" s="22"/>
      <c r="L78" s="22"/>
      <c r="M78">
        <v>6</v>
      </c>
      <c r="N78" t="s">
        <v>9</v>
      </c>
      <c r="O78" t="s">
        <v>29</v>
      </c>
      <c r="P78" s="23">
        <v>21.307629026552199</v>
      </c>
      <c r="Q78" s="43"/>
      <c r="R78" s="43"/>
      <c r="S78" s="43"/>
      <c r="Y78">
        <v>6</v>
      </c>
      <c r="Z78" t="s">
        <v>9</v>
      </c>
      <c r="AA78" t="s">
        <v>29</v>
      </c>
      <c r="AB78" s="23">
        <v>22.047270766619999</v>
      </c>
      <c r="AC78" s="43"/>
      <c r="AD78" s="43"/>
      <c r="AE78" s="43"/>
      <c r="AK78">
        <v>6</v>
      </c>
      <c r="AL78" t="s">
        <v>9</v>
      </c>
      <c r="AM78" t="s">
        <v>29</v>
      </c>
      <c r="AN78" s="23">
        <v>22.713146061220201</v>
      </c>
      <c r="AO78" s="43"/>
      <c r="AP78" s="43"/>
      <c r="AQ78" s="43"/>
    </row>
    <row r="79" spans="1:43">
      <c r="K79" s="22"/>
      <c r="L79" s="22"/>
    </row>
    <row r="80" spans="1:43">
      <c r="K80" s="22"/>
      <c r="L80" s="22"/>
    </row>
    <row r="81" spans="11:12">
      <c r="K81" s="22"/>
      <c r="L81" s="22"/>
    </row>
    <row r="82" spans="11:12">
      <c r="K82" s="22"/>
      <c r="L82" s="22"/>
    </row>
    <row r="83" spans="11:12">
      <c r="K83" s="22"/>
      <c r="L83" s="22"/>
    </row>
    <row r="84" spans="11:12">
      <c r="K84" s="22"/>
      <c r="L84" s="22"/>
    </row>
  </sheetData>
  <mergeCells count="312">
    <mergeCell ref="AS3:AT3"/>
    <mergeCell ref="E4:E6"/>
    <mergeCell ref="F4:F6"/>
    <mergeCell ref="G4:G6"/>
    <mergeCell ref="Q4:Q6"/>
    <mergeCell ref="R4:R6"/>
    <mergeCell ref="S4:S6"/>
    <mergeCell ref="AC4:AC6"/>
    <mergeCell ref="AD4:AD6"/>
    <mergeCell ref="AE4:AE6"/>
    <mergeCell ref="AO4:AO6"/>
    <mergeCell ref="AP4:AP6"/>
    <mergeCell ref="AQ4:AQ6"/>
    <mergeCell ref="I3:J3"/>
    <mergeCell ref="U3:V3"/>
    <mergeCell ref="AG3:AH3"/>
    <mergeCell ref="U8:V8"/>
    <mergeCell ref="AG8:AH8"/>
    <mergeCell ref="AS8:AT8"/>
    <mergeCell ref="E10:E12"/>
    <mergeCell ref="F10:F12"/>
    <mergeCell ref="G10:G12"/>
    <mergeCell ref="Q10:Q12"/>
    <mergeCell ref="R10:R12"/>
    <mergeCell ref="S10:S12"/>
    <mergeCell ref="AC10:AC12"/>
    <mergeCell ref="AC7:AC9"/>
    <mergeCell ref="AD7:AD9"/>
    <mergeCell ref="AE7:AE9"/>
    <mergeCell ref="AO7:AO9"/>
    <mergeCell ref="AP7:AP9"/>
    <mergeCell ref="AQ7:AQ9"/>
    <mergeCell ref="E7:E9"/>
    <mergeCell ref="F7:F9"/>
    <mergeCell ref="G7:G9"/>
    <mergeCell ref="Q7:Q9"/>
    <mergeCell ref="R7:R9"/>
    <mergeCell ref="S7:S9"/>
    <mergeCell ref="I8:J8"/>
    <mergeCell ref="AD10:AD12"/>
    <mergeCell ref="AE10:AE12"/>
    <mergeCell ref="AO10:AO12"/>
    <mergeCell ref="AP10:AP12"/>
    <mergeCell ref="AQ10:AQ12"/>
    <mergeCell ref="E13:E15"/>
    <mergeCell ref="F13:F15"/>
    <mergeCell ref="G13:G15"/>
    <mergeCell ref="Q13:Q15"/>
    <mergeCell ref="R13:R15"/>
    <mergeCell ref="AQ13:AQ15"/>
    <mergeCell ref="E16:E18"/>
    <mergeCell ref="F16:F18"/>
    <mergeCell ref="G16:G18"/>
    <mergeCell ref="Q16:Q18"/>
    <mergeCell ref="R16:R18"/>
    <mergeCell ref="S16:S18"/>
    <mergeCell ref="AC16:AC18"/>
    <mergeCell ref="AD16:AD18"/>
    <mergeCell ref="AE16:AE18"/>
    <mergeCell ref="S13:S15"/>
    <mergeCell ref="AC13:AC15"/>
    <mergeCell ref="AD13:AD15"/>
    <mergeCell ref="AE13:AE15"/>
    <mergeCell ref="AO13:AO15"/>
    <mergeCell ref="AP13:AP15"/>
    <mergeCell ref="AO16:AO18"/>
    <mergeCell ref="AP16:AP18"/>
    <mergeCell ref="AQ16:AQ18"/>
    <mergeCell ref="E19:E21"/>
    <mergeCell ref="F19:F21"/>
    <mergeCell ref="G19:G21"/>
    <mergeCell ref="Q19:Q21"/>
    <mergeCell ref="R19:R21"/>
    <mergeCell ref="S19:S21"/>
    <mergeCell ref="AC19:AC21"/>
    <mergeCell ref="AD19:AD21"/>
    <mergeCell ref="AE19:AE21"/>
    <mergeCell ref="AO19:AO21"/>
    <mergeCell ref="AP19:AP21"/>
    <mergeCell ref="AQ19:AQ21"/>
    <mergeCell ref="E22:E24"/>
    <mergeCell ref="F22:F24"/>
    <mergeCell ref="G22:G24"/>
    <mergeCell ref="Q22:Q24"/>
    <mergeCell ref="R22:R24"/>
    <mergeCell ref="AQ22:AQ24"/>
    <mergeCell ref="I23:J23"/>
    <mergeCell ref="U23:V23"/>
    <mergeCell ref="AG23:AH23"/>
    <mergeCell ref="AS23:AT23"/>
    <mergeCell ref="E25:E27"/>
    <mergeCell ref="F25:F27"/>
    <mergeCell ref="G25:G27"/>
    <mergeCell ref="Q25:Q27"/>
    <mergeCell ref="R25:R27"/>
    <mergeCell ref="S22:S24"/>
    <mergeCell ref="AC22:AC24"/>
    <mergeCell ref="AD22:AD24"/>
    <mergeCell ref="AE22:AE24"/>
    <mergeCell ref="AO22:AO24"/>
    <mergeCell ref="AP22:AP24"/>
    <mergeCell ref="AQ25:AQ27"/>
    <mergeCell ref="E28:E30"/>
    <mergeCell ref="F28:F30"/>
    <mergeCell ref="G28:G30"/>
    <mergeCell ref="Q28:Q30"/>
    <mergeCell ref="R28:R30"/>
    <mergeCell ref="S28:S30"/>
    <mergeCell ref="AC28:AC30"/>
    <mergeCell ref="AD28:AD30"/>
    <mergeCell ref="AE28:AE30"/>
    <mergeCell ref="S25:S27"/>
    <mergeCell ref="AC25:AC27"/>
    <mergeCell ref="AD25:AD27"/>
    <mergeCell ref="AE25:AE27"/>
    <mergeCell ref="AO25:AO27"/>
    <mergeCell ref="AP25:AP27"/>
    <mergeCell ref="AO28:AO30"/>
    <mergeCell ref="AP28:AP30"/>
    <mergeCell ref="AQ28:AQ30"/>
    <mergeCell ref="E31:E33"/>
    <mergeCell ref="F31:F33"/>
    <mergeCell ref="G31:G33"/>
    <mergeCell ref="Q31:Q33"/>
    <mergeCell ref="R31:R33"/>
    <mergeCell ref="S31:S33"/>
    <mergeCell ref="AC31:AC33"/>
    <mergeCell ref="AD31:AD33"/>
    <mergeCell ref="AE31:AE33"/>
    <mergeCell ref="AO31:AO33"/>
    <mergeCell ref="AP31:AP33"/>
    <mergeCell ref="AQ31:AQ33"/>
    <mergeCell ref="E34:E36"/>
    <mergeCell ref="F34:F36"/>
    <mergeCell ref="G34:G36"/>
    <mergeCell ref="Q34:Q36"/>
    <mergeCell ref="R34:R36"/>
    <mergeCell ref="AQ34:AQ36"/>
    <mergeCell ref="E37:E39"/>
    <mergeCell ref="F37:F39"/>
    <mergeCell ref="G37:G39"/>
    <mergeCell ref="Q37:Q39"/>
    <mergeCell ref="R37:R39"/>
    <mergeCell ref="S37:S39"/>
    <mergeCell ref="AC37:AC39"/>
    <mergeCell ref="AD37:AD39"/>
    <mergeCell ref="AE37:AE39"/>
    <mergeCell ref="S34:S36"/>
    <mergeCell ref="AC34:AC36"/>
    <mergeCell ref="AD34:AD36"/>
    <mergeCell ref="AE34:AE36"/>
    <mergeCell ref="AO34:AO36"/>
    <mergeCell ref="AP34:AP36"/>
    <mergeCell ref="AO37:AO39"/>
    <mergeCell ref="AP37:AP39"/>
    <mergeCell ref="AQ37:AQ39"/>
    <mergeCell ref="E40:E42"/>
    <mergeCell ref="F40:F42"/>
    <mergeCell ref="G40:G42"/>
    <mergeCell ref="Q40:Q42"/>
    <mergeCell ref="R40:R42"/>
    <mergeCell ref="S40:S42"/>
    <mergeCell ref="AC40:AC42"/>
    <mergeCell ref="AD40:AD42"/>
    <mergeCell ref="AE40:AE42"/>
    <mergeCell ref="AO40:AO42"/>
    <mergeCell ref="AP40:AP42"/>
    <mergeCell ref="AQ40:AQ42"/>
    <mergeCell ref="E43:E45"/>
    <mergeCell ref="F43:F45"/>
    <mergeCell ref="G43:G45"/>
    <mergeCell ref="Q43:Q45"/>
    <mergeCell ref="R43:R45"/>
    <mergeCell ref="AQ43:AQ45"/>
    <mergeCell ref="E46:E48"/>
    <mergeCell ref="F46:F48"/>
    <mergeCell ref="G46:G48"/>
    <mergeCell ref="Q46:Q48"/>
    <mergeCell ref="R46:R48"/>
    <mergeCell ref="S46:S48"/>
    <mergeCell ref="AC46:AC48"/>
    <mergeCell ref="AD46:AD48"/>
    <mergeCell ref="AE46:AE48"/>
    <mergeCell ref="S43:S45"/>
    <mergeCell ref="AC43:AC45"/>
    <mergeCell ref="AD43:AD45"/>
    <mergeCell ref="AE43:AE45"/>
    <mergeCell ref="AO43:AO45"/>
    <mergeCell ref="AP43:AP45"/>
    <mergeCell ref="AO46:AO48"/>
    <mergeCell ref="AP46:AP48"/>
    <mergeCell ref="AQ46:AQ48"/>
    <mergeCell ref="E49:E51"/>
    <mergeCell ref="F49:F51"/>
    <mergeCell ref="G49:G51"/>
    <mergeCell ref="Q49:Q51"/>
    <mergeCell ref="R49:R51"/>
    <mergeCell ref="S49:S51"/>
    <mergeCell ref="AC49:AC51"/>
    <mergeCell ref="AD49:AD51"/>
    <mergeCell ref="AE49:AE51"/>
    <mergeCell ref="AO49:AO51"/>
    <mergeCell ref="AP49:AP51"/>
    <mergeCell ref="AQ49:AQ51"/>
    <mergeCell ref="E52:E54"/>
    <mergeCell ref="F52:F54"/>
    <mergeCell ref="G52:G54"/>
    <mergeCell ref="Q52:Q54"/>
    <mergeCell ref="R52:R54"/>
    <mergeCell ref="AQ52:AQ54"/>
    <mergeCell ref="E55:E57"/>
    <mergeCell ref="F55:F57"/>
    <mergeCell ref="G55:G57"/>
    <mergeCell ref="Q55:Q57"/>
    <mergeCell ref="R55:R57"/>
    <mergeCell ref="S55:S57"/>
    <mergeCell ref="AC55:AC57"/>
    <mergeCell ref="AD55:AD57"/>
    <mergeCell ref="AE55:AE57"/>
    <mergeCell ref="S52:S54"/>
    <mergeCell ref="AC52:AC54"/>
    <mergeCell ref="AD52:AD54"/>
    <mergeCell ref="AE52:AE54"/>
    <mergeCell ref="AO52:AO54"/>
    <mergeCell ref="AP52:AP54"/>
    <mergeCell ref="AO55:AO57"/>
    <mergeCell ref="AP55:AP57"/>
    <mergeCell ref="AQ55:AQ57"/>
    <mergeCell ref="E58:E60"/>
    <mergeCell ref="F58:F60"/>
    <mergeCell ref="G58:G60"/>
    <mergeCell ref="Q58:Q60"/>
    <mergeCell ref="R58:R60"/>
    <mergeCell ref="S58:S60"/>
    <mergeCell ref="AC58:AC60"/>
    <mergeCell ref="AD58:AD60"/>
    <mergeCell ref="AE58:AE60"/>
    <mergeCell ref="AO58:AO60"/>
    <mergeCell ref="AP58:AP60"/>
    <mergeCell ref="AQ58:AQ60"/>
    <mergeCell ref="E61:E63"/>
    <mergeCell ref="F61:F63"/>
    <mergeCell ref="G61:G63"/>
    <mergeCell ref="Q61:Q63"/>
    <mergeCell ref="R61:R63"/>
    <mergeCell ref="AQ61:AQ63"/>
    <mergeCell ref="E64:E66"/>
    <mergeCell ref="F64:F66"/>
    <mergeCell ref="G64:G66"/>
    <mergeCell ref="Q64:Q66"/>
    <mergeCell ref="R64:R66"/>
    <mergeCell ref="S64:S66"/>
    <mergeCell ref="AC64:AC66"/>
    <mergeCell ref="AD64:AD66"/>
    <mergeCell ref="AE64:AE66"/>
    <mergeCell ref="S61:S63"/>
    <mergeCell ref="AC61:AC63"/>
    <mergeCell ref="AD61:AD63"/>
    <mergeCell ref="AE61:AE63"/>
    <mergeCell ref="AO61:AO63"/>
    <mergeCell ref="AP61:AP63"/>
    <mergeCell ref="AO64:AO66"/>
    <mergeCell ref="AP64:AP66"/>
    <mergeCell ref="AQ64:AQ66"/>
    <mergeCell ref="E67:E69"/>
    <mergeCell ref="F67:F69"/>
    <mergeCell ref="G67:G69"/>
    <mergeCell ref="Q67:Q69"/>
    <mergeCell ref="R67:R69"/>
    <mergeCell ref="S67:S69"/>
    <mergeCell ref="AC67:AC69"/>
    <mergeCell ref="AD67:AD69"/>
    <mergeCell ref="AE67:AE69"/>
    <mergeCell ref="AO67:AO69"/>
    <mergeCell ref="AP67:AP69"/>
    <mergeCell ref="AQ67:AQ69"/>
    <mergeCell ref="E70:E72"/>
    <mergeCell ref="F70:F72"/>
    <mergeCell ref="G70:G72"/>
    <mergeCell ref="Q70:Q72"/>
    <mergeCell ref="R70:R72"/>
    <mergeCell ref="AQ70:AQ72"/>
    <mergeCell ref="E73:E75"/>
    <mergeCell ref="F73:F75"/>
    <mergeCell ref="G73:G75"/>
    <mergeCell ref="Q73:Q75"/>
    <mergeCell ref="R73:R75"/>
    <mergeCell ref="S73:S75"/>
    <mergeCell ref="AC73:AC75"/>
    <mergeCell ref="AD73:AD75"/>
    <mergeCell ref="AE73:AE75"/>
    <mergeCell ref="S70:S72"/>
    <mergeCell ref="AC70:AC72"/>
    <mergeCell ref="AD70:AD72"/>
    <mergeCell ref="AE70:AE72"/>
    <mergeCell ref="AO70:AO72"/>
    <mergeCell ref="AP70:AP72"/>
    <mergeCell ref="AD76:AD78"/>
    <mergeCell ref="AE76:AE78"/>
    <mergeCell ref="AO76:AO78"/>
    <mergeCell ref="AP76:AP78"/>
    <mergeCell ref="AQ76:AQ78"/>
    <mergeCell ref="AO73:AO75"/>
    <mergeCell ref="AP73:AP75"/>
    <mergeCell ref="AQ73:AQ75"/>
    <mergeCell ref="E76:E78"/>
    <mergeCell ref="F76:F78"/>
    <mergeCell ref="G76:G78"/>
    <mergeCell ref="Q76:Q78"/>
    <mergeCell ref="R76:R78"/>
    <mergeCell ref="S76:S78"/>
    <mergeCell ref="AC76:AC7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478A9-1327-304D-8A4C-1B47E19B13DA}">
  <dimension ref="A1:AT78"/>
  <sheetViews>
    <sheetView zoomScale="70" zoomScaleNormal="70" workbookViewId="0">
      <selection sqref="A1:XFD1"/>
    </sheetView>
  </sheetViews>
  <sheetFormatPr baseColWidth="10" defaultRowHeight="16"/>
  <cols>
    <col min="9" max="9" width="13.1640625" customWidth="1"/>
    <col min="10" max="10" width="14" customWidth="1"/>
    <col min="21" max="21" width="12.5" customWidth="1"/>
    <col min="22" max="22" width="13.6640625" customWidth="1"/>
    <col min="33" max="33" width="13.1640625" customWidth="1"/>
    <col min="34" max="34" width="12.83203125" customWidth="1"/>
    <col min="45" max="45" width="12.5" customWidth="1"/>
    <col min="46" max="46" width="14" customWidth="1"/>
  </cols>
  <sheetData>
    <row r="1" spans="1:46" s="21" customFormat="1">
      <c r="A1" s="21" t="s">
        <v>33</v>
      </c>
      <c r="M1" s="21" t="s">
        <v>13</v>
      </c>
      <c r="Y1" s="21" t="s">
        <v>14</v>
      </c>
      <c r="AK1" s="21" t="s">
        <v>15</v>
      </c>
    </row>
    <row r="3" spans="1:46">
      <c r="A3" s="21" t="s">
        <v>11</v>
      </c>
      <c r="B3" s="21" t="s">
        <v>16</v>
      </c>
      <c r="C3" s="21" t="s">
        <v>17</v>
      </c>
      <c r="D3" s="21" t="s">
        <v>18</v>
      </c>
      <c r="E3" s="21" t="s">
        <v>19</v>
      </c>
      <c r="F3" s="21" t="s">
        <v>20</v>
      </c>
      <c r="G3" s="21" t="s">
        <v>21</v>
      </c>
      <c r="I3" s="45" t="s">
        <v>22</v>
      </c>
      <c r="J3" s="46"/>
      <c r="M3" s="21" t="s">
        <v>11</v>
      </c>
      <c r="N3" s="21" t="s">
        <v>16</v>
      </c>
      <c r="O3" s="21" t="s">
        <v>17</v>
      </c>
      <c r="P3" s="21" t="s">
        <v>18</v>
      </c>
      <c r="Q3" s="21" t="s">
        <v>19</v>
      </c>
      <c r="R3" s="21" t="s">
        <v>20</v>
      </c>
      <c r="S3" s="21" t="s">
        <v>21</v>
      </c>
      <c r="U3" s="45" t="s">
        <v>22</v>
      </c>
      <c r="V3" s="46"/>
      <c r="Y3" s="21" t="s">
        <v>11</v>
      </c>
      <c r="Z3" s="21" t="s">
        <v>16</v>
      </c>
      <c r="AA3" s="21" t="s">
        <v>17</v>
      </c>
      <c r="AB3" s="21" t="s">
        <v>18</v>
      </c>
      <c r="AC3" s="21" t="s">
        <v>19</v>
      </c>
      <c r="AD3" s="21" t="s">
        <v>20</v>
      </c>
      <c r="AE3" s="21" t="s">
        <v>21</v>
      </c>
      <c r="AG3" s="45" t="s">
        <v>22</v>
      </c>
      <c r="AH3" s="46"/>
      <c r="AK3" s="21" t="s">
        <v>11</v>
      </c>
      <c r="AL3" s="21" t="s">
        <v>16</v>
      </c>
      <c r="AM3" s="21" t="s">
        <v>17</v>
      </c>
      <c r="AN3" s="21" t="s">
        <v>18</v>
      </c>
      <c r="AO3" s="21" t="s">
        <v>19</v>
      </c>
      <c r="AP3" s="21" t="s">
        <v>20</v>
      </c>
      <c r="AQ3" s="21" t="s">
        <v>21</v>
      </c>
      <c r="AS3" s="45" t="s">
        <v>22</v>
      </c>
      <c r="AT3" s="46"/>
    </row>
    <row r="4" spans="1:46">
      <c r="A4">
        <v>0</v>
      </c>
      <c r="B4" t="s">
        <v>23</v>
      </c>
      <c r="C4" t="s">
        <v>24</v>
      </c>
      <c r="D4" s="23">
        <v>21.422718535479301</v>
      </c>
      <c r="E4" s="44">
        <f>AVERAGE(D5:D6)</f>
        <v>21.476146831069101</v>
      </c>
      <c r="F4" s="43">
        <f>STDEV(D4:D6)</f>
        <v>3.7779510118786892E-2</v>
      </c>
      <c r="G4" s="43">
        <f>F4/E4</f>
        <v>1.7591381925239982E-3</v>
      </c>
      <c r="I4" s="24" t="s">
        <v>23</v>
      </c>
      <c r="J4" s="25">
        <v>2.0099999999999998</v>
      </c>
      <c r="M4">
        <v>0</v>
      </c>
      <c r="N4" t="s">
        <v>23</v>
      </c>
      <c r="O4" t="s">
        <v>24</v>
      </c>
      <c r="P4" s="23">
        <v>21.558103487006001</v>
      </c>
      <c r="Q4" s="44">
        <f>AVERAGE(P5:P6)</f>
        <v>21.419654915837651</v>
      </c>
      <c r="R4" s="43">
        <f>STDEV(P5:P6)</f>
        <v>0.11740195941375074</v>
      </c>
      <c r="S4" s="43">
        <f>R4/Q4</f>
        <v>5.4810387877418125E-3</v>
      </c>
      <c r="U4" s="24" t="s">
        <v>23</v>
      </c>
      <c r="V4" s="25">
        <v>2.0099999999999998</v>
      </c>
      <c r="Y4">
        <v>0</v>
      </c>
      <c r="Z4" t="s">
        <v>23</v>
      </c>
      <c r="AA4" t="s">
        <v>24</v>
      </c>
      <c r="AB4" s="23">
        <v>22.5096460418109</v>
      </c>
      <c r="AC4" s="44">
        <f>AVERAGE(AB5:AB6)</f>
        <v>22.27827489419645</v>
      </c>
      <c r="AD4" s="43">
        <f>STDEV(AB5:AB6)</f>
        <v>6.8284842042846863E-2</v>
      </c>
      <c r="AE4" s="43">
        <f>AD4/AC4</f>
        <v>3.0650866086868894E-3</v>
      </c>
      <c r="AG4" s="24" t="s">
        <v>23</v>
      </c>
      <c r="AH4" s="25">
        <v>2.0099999999999998</v>
      </c>
      <c r="AK4">
        <v>0</v>
      </c>
      <c r="AL4" t="s">
        <v>23</v>
      </c>
      <c r="AM4" t="s">
        <v>24</v>
      </c>
      <c r="AN4" s="23">
        <v>23.081381885594201</v>
      </c>
      <c r="AO4" s="44">
        <f>AVERAGE(AN5:AN6)</f>
        <v>22.943895017785</v>
      </c>
      <c r="AP4" s="43">
        <f>STDEV(AN5:AN6)</f>
        <v>0.11138777669948528</v>
      </c>
      <c r="AQ4" s="43">
        <f>AP4/AO4</f>
        <v>4.8547893290630407E-3</v>
      </c>
      <c r="AS4" s="24" t="s">
        <v>23</v>
      </c>
      <c r="AT4" s="25">
        <v>2.0099999999999998</v>
      </c>
    </row>
    <row r="5" spans="1:46">
      <c r="A5">
        <v>0</v>
      </c>
      <c r="B5" t="s">
        <v>23</v>
      </c>
      <c r="C5" t="s">
        <v>24</v>
      </c>
      <c r="D5" s="23">
        <v>21.476146831069101</v>
      </c>
      <c r="E5" s="43"/>
      <c r="F5" s="43"/>
      <c r="G5" s="43"/>
      <c r="I5" s="24" t="s">
        <v>25</v>
      </c>
      <c r="J5" s="25">
        <v>1.98</v>
      </c>
      <c r="M5">
        <v>0</v>
      </c>
      <c r="N5" t="s">
        <v>23</v>
      </c>
      <c r="O5" t="s">
        <v>24</v>
      </c>
      <c r="P5" s="23">
        <v>21.502670637463702</v>
      </c>
      <c r="Q5" s="43"/>
      <c r="R5" s="43"/>
      <c r="S5" s="43"/>
      <c r="U5" s="24" t="s">
        <v>25</v>
      </c>
      <c r="V5" s="25">
        <v>1.98</v>
      </c>
      <c r="Y5">
        <v>0</v>
      </c>
      <c r="Z5" t="s">
        <v>23</v>
      </c>
      <c r="AA5" t="s">
        <v>24</v>
      </c>
      <c r="AB5" s="23">
        <v>22.326559569057199</v>
      </c>
      <c r="AC5" s="43"/>
      <c r="AD5" s="43"/>
      <c r="AE5" s="43"/>
      <c r="AG5" s="24" t="s">
        <v>25</v>
      </c>
      <c r="AH5" s="25">
        <v>1.98</v>
      </c>
      <c r="AK5">
        <v>0</v>
      </c>
      <c r="AL5" t="s">
        <v>23</v>
      </c>
      <c r="AM5" t="s">
        <v>24</v>
      </c>
      <c r="AN5" s="23">
        <v>23.022658070030499</v>
      </c>
      <c r="AO5" s="43"/>
      <c r="AP5" s="43"/>
      <c r="AQ5" s="43"/>
      <c r="AS5" s="24" t="s">
        <v>25</v>
      </c>
      <c r="AT5" s="25">
        <v>1.98</v>
      </c>
    </row>
    <row r="6" spans="1:46">
      <c r="A6">
        <v>0</v>
      </c>
      <c r="B6" t="s">
        <v>23</v>
      </c>
      <c r="C6" t="s">
        <v>24</v>
      </c>
      <c r="D6" s="23"/>
      <c r="E6" s="43"/>
      <c r="F6" s="43"/>
      <c r="G6" s="43"/>
      <c r="I6" s="26" t="s">
        <v>9</v>
      </c>
      <c r="J6" s="27">
        <v>1.96</v>
      </c>
      <c r="M6">
        <v>0</v>
      </c>
      <c r="N6" t="s">
        <v>23</v>
      </c>
      <c r="O6" t="s">
        <v>24</v>
      </c>
      <c r="P6" s="23">
        <v>21.3366391942116</v>
      </c>
      <c r="Q6" s="43"/>
      <c r="R6" s="43"/>
      <c r="S6" s="43"/>
      <c r="U6" s="26" t="s">
        <v>9</v>
      </c>
      <c r="V6" s="27">
        <v>1.96</v>
      </c>
      <c r="Y6">
        <v>0</v>
      </c>
      <c r="Z6" t="s">
        <v>23</v>
      </c>
      <c r="AA6" t="s">
        <v>24</v>
      </c>
      <c r="AB6" s="23">
        <v>22.229990219335701</v>
      </c>
      <c r="AC6" s="43"/>
      <c r="AD6" s="43"/>
      <c r="AE6" s="43"/>
      <c r="AG6" s="26" t="s">
        <v>9</v>
      </c>
      <c r="AH6" s="27">
        <v>1.96</v>
      </c>
      <c r="AK6">
        <v>0</v>
      </c>
      <c r="AL6" t="s">
        <v>23</v>
      </c>
      <c r="AM6" t="s">
        <v>24</v>
      </c>
      <c r="AN6" s="23">
        <v>22.865131965539501</v>
      </c>
      <c r="AO6" s="43"/>
      <c r="AP6" s="43"/>
      <c r="AQ6" s="43"/>
      <c r="AS6" s="26" t="s">
        <v>9</v>
      </c>
      <c r="AT6" s="27">
        <v>1.96</v>
      </c>
    </row>
    <row r="7" spans="1:46">
      <c r="A7">
        <v>0</v>
      </c>
      <c r="B7" t="s">
        <v>25</v>
      </c>
      <c r="C7" t="s">
        <v>24</v>
      </c>
      <c r="D7" s="23">
        <v>19.3338559101445</v>
      </c>
      <c r="E7" s="44">
        <f>AVERAGE(D7:D9)</f>
        <v>19.624490651723566</v>
      </c>
      <c r="F7" s="43">
        <f t="shared" ref="F7" si="0">STDEV(D8:D9)</f>
        <v>0.38122396266029396</v>
      </c>
      <c r="G7" s="43">
        <f t="shared" ref="G7" si="1">F7/E7</f>
        <v>1.9425929030510256E-2</v>
      </c>
      <c r="M7">
        <v>0</v>
      </c>
      <c r="N7" t="s">
        <v>25</v>
      </c>
      <c r="O7" t="s">
        <v>24</v>
      </c>
      <c r="P7" s="23">
        <v>19.696750234649802</v>
      </c>
      <c r="Q7" s="44">
        <f>AVERAGE(P7:P9)</f>
        <v>19.593192834908631</v>
      </c>
      <c r="R7" s="43">
        <f>STDEV(P8:P9)</f>
        <v>8.6843120820176672E-2</v>
      </c>
      <c r="S7" s="43">
        <f t="shared" ref="S7" si="2">R7/Q7</f>
        <v>4.4323108312112752E-3</v>
      </c>
      <c r="Y7">
        <v>0</v>
      </c>
      <c r="Z7" t="s">
        <v>25</v>
      </c>
      <c r="AA7" t="s">
        <v>24</v>
      </c>
      <c r="AB7" s="23">
        <v>20.331268919313899</v>
      </c>
      <c r="AC7" s="44">
        <f>AVERAGE(AB7:AB9)</f>
        <v>20.223365798133401</v>
      </c>
      <c r="AD7" s="43">
        <f>STDEV(AB8:AB9)</f>
        <v>7.2407280280548839E-2</v>
      </c>
      <c r="AE7" s="43">
        <f t="shared" ref="AE7" si="3">AD7/AC7</f>
        <v>3.5803773221187527E-3</v>
      </c>
      <c r="AK7">
        <v>0</v>
      </c>
      <c r="AL7" t="s">
        <v>25</v>
      </c>
      <c r="AM7" t="s">
        <v>24</v>
      </c>
      <c r="AN7" s="23">
        <v>21.127872120895201</v>
      </c>
      <c r="AO7" s="44">
        <f>AVERAGE(AN7:AN9)</f>
        <v>21.044902389013831</v>
      </c>
      <c r="AP7" s="43">
        <f t="shared" ref="AP7" si="4">STDEV(AN8:AN9)</f>
        <v>5.0144626519561281E-2</v>
      </c>
      <c r="AQ7" s="43">
        <f t="shared" ref="AQ7" si="5">AP7/AO7</f>
        <v>2.3827445522265059E-3</v>
      </c>
    </row>
    <row r="8" spans="1:46">
      <c r="A8">
        <v>0</v>
      </c>
      <c r="B8" t="s">
        <v>25</v>
      </c>
      <c r="C8" t="s">
        <v>24</v>
      </c>
      <c r="D8" s="23">
        <v>20.039374071661001</v>
      </c>
      <c r="E8" s="43"/>
      <c r="F8" s="43"/>
      <c r="G8" s="43"/>
      <c r="I8" s="45" t="s">
        <v>26</v>
      </c>
      <c r="J8" s="46"/>
      <c r="M8">
        <v>0</v>
      </c>
      <c r="N8" t="s">
        <v>25</v>
      </c>
      <c r="O8" t="s">
        <v>24</v>
      </c>
      <c r="P8" s="23">
        <v>19.602821494669399</v>
      </c>
      <c r="Q8" s="43"/>
      <c r="R8" s="43"/>
      <c r="S8" s="43"/>
      <c r="U8" s="45" t="s">
        <v>26</v>
      </c>
      <c r="V8" s="46"/>
      <c r="Y8">
        <v>0</v>
      </c>
      <c r="Z8" t="s">
        <v>25</v>
      </c>
      <c r="AA8" t="s">
        <v>24</v>
      </c>
      <c r="AB8" s="23">
        <v>20.2206139164368</v>
      </c>
      <c r="AC8" s="43"/>
      <c r="AD8" s="43"/>
      <c r="AE8" s="43"/>
      <c r="AG8" s="45" t="s">
        <v>26</v>
      </c>
      <c r="AH8" s="46"/>
      <c r="AK8">
        <v>0</v>
      </c>
      <c r="AL8" t="s">
        <v>25</v>
      </c>
      <c r="AM8" t="s">
        <v>24</v>
      </c>
      <c r="AN8" s="23">
        <v>21.038875128525198</v>
      </c>
      <c r="AO8" s="43"/>
      <c r="AP8" s="43"/>
      <c r="AQ8" s="43"/>
      <c r="AS8" s="45" t="s">
        <v>26</v>
      </c>
      <c r="AT8" s="46"/>
    </row>
    <row r="9" spans="1:46">
      <c r="A9">
        <v>0</v>
      </c>
      <c r="B9" t="s">
        <v>25</v>
      </c>
      <c r="C9" t="s">
        <v>24</v>
      </c>
      <c r="D9" s="23">
        <v>19.500241973365199</v>
      </c>
      <c r="E9" s="43"/>
      <c r="F9" s="43"/>
      <c r="G9" s="43"/>
      <c r="I9" s="24"/>
      <c r="J9" s="25"/>
      <c r="M9">
        <v>0</v>
      </c>
      <c r="N9" t="s">
        <v>25</v>
      </c>
      <c r="O9" t="s">
        <v>24</v>
      </c>
      <c r="P9" s="23">
        <v>19.4800067754067</v>
      </c>
      <c r="Q9" s="43"/>
      <c r="R9" s="43"/>
      <c r="S9" s="43"/>
      <c r="U9" s="24"/>
      <c r="V9" s="25"/>
      <c r="Y9">
        <v>0</v>
      </c>
      <c r="Z9" t="s">
        <v>25</v>
      </c>
      <c r="AA9" t="s">
        <v>24</v>
      </c>
      <c r="AB9" s="23">
        <v>20.118214558649498</v>
      </c>
      <c r="AC9" s="43"/>
      <c r="AD9" s="43"/>
      <c r="AE9" s="43"/>
      <c r="AG9" s="24"/>
      <c r="AH9" s="25"/>
      <c r="AK9">
        <v>0</v>
      </c>
      <c r="AL9" t="s">
        <v>25</v>
      </c>
      <c r="AM9" t="s">
        <v>24</v>
      </c>
      <c r="AN9" s="23">
        <v>20.967959917621101</v>
      </c>
      <c r="AO9" s="43"/>
      <c r="AP9" s="43"/>
      <c r="AQ9" s="43"/>
      <c r="AS9" s="24"/>
      <c r="AT9" s="25"/>
    </row>
    <row r="10" spans="1:46">
      <c r="A10">
        <v>0</v>
      </c>
      <c r="B10" t="s">
        <v>9</v>
      </c>
      <c r="C10" t="s">
        <v>24</v>
      </c>
      <c r="D10" s="23">
        <v>20.468070226088901</v>
      </c>
      <c r="E10" s="44">
        <f>AVERAGE(D10:D12)</f>
        <v>20.463231183886602</v>
      </c>
      <c r="F10" s="43">
        <f t="shared" ref="F10" si="6">STDEV(D11:D12)</f>
        <v>0.13979900192326175</v>
      </c>
      <c r="G10" s="43">
        <f t="shared" ref="G10" si="7">F10/E10</f>
        <v>6.8317168812198105E-3</v>
      </c>
      <c r="I10" s="28" t="s">
        <v>27</v>
      </c>
      <c r="J10" s="25" t="s">
        <v>23</v>
      </c>
      <c r="M10">
        <v>0</v>
      </c>
      <c r="N10" t="s">
        <v>9</v>
      </c>
      <c r="O10" t="s">
        <v>24</v>
      </c>
      <c r="P10" s="23">
        <v>20.7737533232091</v>
      </c>
      <c r="Q10" s="44">
        <f>AVERAGE(P10:P12)</f>
        <v>20.705517151799967</v>
      </c>
      <c r="R10" s="43">
        <f>STDEV(P11:P12)</f>
        <v>1.4391015338478415E-3</v>
      </c>
      <c r="S10" s="43">
        <f t="shared" ref="S10" si="8">R10/Q10</f>
        <v>6.950328858232541E-5</v>
      </c>
      <c r="U10" s="28" t="s">
        <v>27</v>
      </c>
      <c r="V10" s="25" t="s">
        <v>23</v>
      </c>
      <c r="Y10">
        <v>0</v>
      </c>
      <c r="Z10" t="s">
        <v>9</v>
      </c>
      <c r="AA10" t="s">
        <v>24</v>
      </c>
      <c r="AB10" s="23">
        <v>21.4174262596215</v>
      </c>
      <c r="AC10" s="44">
        <f>AVERAGE(AB10:AB12)</f>
        <v>21.384173416008135</v>
      </c>
      <c r="AD10" s="43">
        <f>STDEV(AB11:AB12)</f>
        <v>1.8022599461661928E-2</v>
      </c>
      <c r="AE10" s="43">
        <f t="shared" ref="AE10" si="9">AD10/AC10</f>
        <v>8.4280084673136156E-4</v>
      </c>
      <c r="AG10" s="28" t="s">
        <v>27</v>
      </c>
      <c r="AH10" s="25" t="s">
        <v>23</v>
      </c>
      <c r="AK10">
        <v>0</v>
      </c>
      <c r="AL10" t="s">
        <v>9</v>
      </c>
      <c r="AM10" t="s">
        <v>24</v>
      </c>
      <c r="AN10" s="23">
        <v>22.147613735918501</v>
      </c>
      <c r="AO10" s="44">
        <f>AVERAGE(AN10:AN12)</f>
        <v>22.1130800001818</v>
      </c>
      <c r="AP10" s="43">
        <f t="shared" ref="AP10" si="10">STDEV(AN11:AN12)</f>
        <v>6.0222402923917229E-2</v>
      </c>
      <c r="AQ10" s="43">
        <f t="shared" ref="AQ10" si="11">AP10/AO10</f>
        <v>2.7233837585457169E-3</v>
      </c>
      <c r="AS10" s="28" t="s">
        <v>27</v>
      </c>
      <c r="AT10" s="25" t="s">
        <v>23</v>
      </c>
    </row>
    <row r="11" spans="1:46">
      <c r="A11">
        <v>0</v>
      </c>
      <c r="B11" t="s">
        <v>9</v>
      </c>
      <c r="C11" t="s">
        <v>24</v>
      </c>
      <c r="D11" s="23">
        <v>20.559664485048501</v>
      </c>
      <c r="E11" s="43"/>
      <c r="F11" s="43"/>
      <c r="G11" s="43"/>
      <c r="I11" s="28" t="s">
        <v>28</v>
      </c>
      <c r="J11" s="25" t="s">
        <v>25</v>
      </c>
      <c r="M11">
        <v>0</v>
      </c>
      <c r="N11" t="s">
        <v>9</v>
      </c>
      <c r="O11" t="s">
        <v>24</v>
      </c>
      <c r="P11" s="23">
        <v>20.672416664548798</v>
      </c>
      <c r="Q11" s="43"/>
      <c r="R11" s="43"/>
      <c r="S11" s="43"/>
      <c r="U11" s="28" t="s">
        <v>28</v>
      </c>
      <c r="V11" s="25" t="s">
        <v>25</v>
      </c>
      <c r="Y11">
        <v>0</v>
      </c>
      <c r="Z11" t="s">
        <v>9</v>
      </c>
      <c r="AA11" t="s">
        <v>24</v>
      </c>
      <c r="AB11" s="23">
        <v>21.354803091907499</v>
      </c>
      <c r="AC11" s="43"/>
      <c r="AD11" s="43"/>
      <c r="AE11" s="43"/>
      <c r="AG11" s="28" t="s">
        <v>28</v>
      </c>
      <c r="AH11" s="25" t="s">
        <v>25</v>
      </c>
      <c r="AK11">
        <v>0</v>
      </c>
      <c r="AL11" t="s">
        <v>9</v>
      </c>
      <c r="AM11" t="s">
        <v>24</v>
      </c>
      <c r="AN11" s="23">
        <v>22.0532294628266</v>
      </c>
      <c r="AO11" s="43"/>
      <c r="AP11" s="43"/>
      <c r="AQ11" s="43"/>
      <c r="AS11" s="28" t="s">
        <v>28</v>
      </c>
      <c r="AT11" s="25" t="s">
        <v>25</v>
      </c>
    </row>
    <row r="12" spans="1:46">
      <c r="A12">
        <v>0</v>
      </c>
      <c r="B12" t="s">
        <v>9</v>
      </c>
      <c r="C12" t="s">
        <v>24</v>
      </c>
      <c r="D12" s="23">
        <v>20.361958840522401</v>
      </c>
      <c r="E12" s="43"/>
      <c r="F12" s="43"/>
      <c r="G12" s="43"/>
      <c r="I12" s="24"/>
      <c r="J12" s="25"/>
      <c r="M12">
        <v>0</v>
      </c>
      <c r="N12" t="s">
        <v>9</v>
      </c>
      <c r="O12" t="s">
        <v>24</v>
      </c>
      <c r="P12" s="23">
        <v>20.670381467641999</v>
      </c>
      <c r="Q12" s="43"/>
      <c r="R12" s="43"/>
      <c r="S12" s="43"/>
      <c r="U12" s="24"/>
      <c r="V12" s="25"/>
      <c r="Y12">
        <v>0</v>
      </c>
      <c r="Z12" t="s">
        <v>9</v>
      </c>
      <c r="AA12" t="s">
        <v>24</v>
      </c>
      <c r="AB12" s="23">
        <v>21.380290896495399</v>
      </c>
      <c r="AC12" s="43"/>
      <c r="AD12" s="43"/>
      <c r="AE12" s="43"/>
      <c r="AG12" s="24"/>
      <c r="AH12" s="25"/>
      <c r="AK12">
        <v>0</v>
      </c>
      <c r="AL12" t="s">
        <v>9</v>
      </c>
      <c r="AM12" t="s">
        <v>24</v>
      </c>
      <c r="AN12" s="23">
        <v>22.138396801800301</v>
      </c>
      <c r="AO12" s="43"/>
      <c r="AP12" s="43"/>
      <c r="AQ12" s="43"/>
      <c r="AS12" s="24"/>
      <c r="AT12" s="25"/>
    </row>
    <row r="13" spans="1:46">
      <c r="A13">
        <v>0</v>
      </c>
      <c r="B13" t="s">
        <v>25</v>
      </c>
      <c r="C13" t="s">
        <v>29</v>
      </c>
      <c r="D13" s="23">
        <v>19.630550227772801</v>
      </c>
      <c r="E13" s="44">
        <f>AVERAGE(D13:D15)</f>
        <v>19.596522740485437</v>
      </c>
      <c r="F13" s="43">
        <f>STDEV(D13:D14)</f>
        <v>0.20304190417419213</v>
      </c>
      <c r="G13" s="43">
        <f t="shared" ref="G13" si="12">F13/E13</f>
        <v>1.0361119003766812E-2</v>
      </c>
      <c r="I13" s="28" t="s">
        <v>30</v>
      </c>
      <c r="J13" s="29" t="s">
        <v>31</v>
      </c>
      <c r="M13">
        <v>0</v>
      </c>
      <c r="N13" t="s">
        <v>25</v>
      </c>
      <c r="O13" t="s">
        <v>29</v>
      </c>
      <c r="P13" s="23">
        <v>19.793588695674099</v>
      </c>
      <c r="Q13" s="44">
        <f>AVERAGE(P13:P15)</f>
        <v>19.778286149724732</v>
      </c>
      <c r="R13" s="43">
        <f>STDEV(P13:P14)</f>
        <v>0.13022792113813356</v>
      </c>
      <c r="S13" s="43">
        <f t="shared" ref="S13" si="13">R13/Q13</f>
        <v>6.5843885639174067E-3</v>
      </c>
      <c r="U13" s="28" t="s">
        <v>30</v>
      </c>
      <c r="V13" s="29" t="s">
        <v>31</v>
      </c>
      <c r="Y13">
        <v>0</v>
      </c>
      <c r="Z13" t="s">
        <v>25</v>
      </c>
      <c r="AA13" t="s">
        <v>29</v>
      </c>
      <c r="AB13" s="23">
        <v>20.224318703142998</v>
      </c>
      <c r="AC13" s="44">
        <f>AVERAGE(AB13:AB15)</f>
        <v>20.2115561219541</v>
      </c>
      <c r="AD13" s="43">
        <f>STDEV(AB13:AB14)</f>
        <v>1.3133996049527813E-2</v>
      </c>
      <c r="AE13" s="43">
        <f t="shared" ref="AE13" si="14">AD13/AC13</f>
        <v>6.4982606832837903E-4</v>
      </c>
      <c r="AG13" s="28" t="s">
        <v>30</v>
      </c>
      <c r="AH13" s="29" t="s">
        <v>31</v>
      </c>
      <c r="AK13">
        <v>0</v>
      </c>
      <c r="AL13" t="s">
        <v>25</v>
      </c>
      <c r="AM13" t="s">
        <v>29</v>
      </c>
      <c r="AN13" s="23">
        <v>21.021279533489999</v>
      </c>
      <c r="AO13" s="44">
        <f>AVERAGE(AN13:AN15)</f>
        <v>21.043114724110968</v>
      </c>
      <c r="AP13" s="43">
        <f>STDEV(AN13:AN14)</f>
        <v>6.0572672775714383E-2</v>
      </c>
      <c r="AQ13" s="43">
        <f t="shared" ref="AQ13" si="15">AP13/AO13</f>
        <v>2.8785031859523574E-3</v>
      </c>
      <c r="AS13" s="28" t="s">
        <v>30</v>
      </c>
      <c r="AT13" s="29" t="s">
        <v>31</v>
      </c>
    </row>
    <row r="14" spans="1:46">
      <c r="A14">
        <v>0</v>
      </c>
      <c r="B14" t="s">
        <v>25</v>
      </c>
      <c r="C14" t="s">
        <v>29</v>
      </c>
      <c r="D14" s="23">
        <v>19.3434056131596</v>
      </c>
      <c r="E14" s="43"/>
      <c r="F14" s="43"/>
      <c r="G14" s="43"/>
      <c r="I14" s="24">
        <v>0</v>
      </c>
      <c r="J14" s="25">
        <f>1-(((J4)^(E4-E4))/((J5)^(E7-E7)))</f>
        <v>0</v>
      </c>
      <c r="M14">
        <v>0</v>
      </c>
      <c r="N14" t="s">
        <v>25</v>
      </c>
      <c r="O14" t="s">
        <v>29</v>
      </c>
      <c r="P14" s="23">
        <v>19.977758787947302</v>
      </c>
      <c r="Q14" s="43"/>
      <c r="R14" s="43"/>
      <c r="S14" s="43"/>
      <c r="U14" s="24">
        <v>0</v>
      </c>
      <c r="V14" s="25">
        <f>1-(((V4)^(Q4-Q4))/((V5)^(Q7-Q7)))</f>
        <v>0</v>
      </c>
      <c r="Y14">
        <v>0</v>
      </c>
      <c r="Z14" t="s">
        <v>25</v>
      </c>
      <c r="AA14" t="s">
        <v>29</v>
      </c>
      <c r="AB14" s="23">
        <v>20.205744427801601</v>
      </c>
      <c r="AC14" s="43"/>
      <c r="AD14" s="43"/>
      <c r="AE14" s="43"/>
      <c r="AG14" s="24">
        <v>0</v>
      </c>
      <c r="AH14" s="25">
        <f>1-(((AH4)^(AC4-AC4))/((AH5)^(AC7-AC7)))</f>
        <v>0</v>
      </c>
      <c r="AK14">
        <v>0</v>
      </c>
      <c r="AL14" t="s">
        <v>25</v>
      </c>
      <c r="AM14" t="s">
        <v>29</v>
      </c>
      <c r="AN14" s="23">
        <v>21.106942228838601</v>
      </c>
      <c r="AO14" s="43"/>
      <c r="AP14" s="43"/>
      <c r="AQ14" s="43"/>
      <c r="AS14" s="24">
        <v>0</v>
      </c>
      <c r="AT14" s="25">
        <f>1-(((AT4)^(AO4-AO4))/((AT5)^(AO7-AO7)))</f>
        <v>0</v>
      </c>
    </row>
    <row r="15" spans="1:46">
      <c r="A15">
        <v>0</v>
      </c>
      <c r="B15" t="s">
        <v>25</v>
      </c>
      <c r="C15" t="s">
        <v>29</v>
      </c>
      <c r="D15" s="23">
        <v>19.815612380523898</v>
      </c>
      <c r="E15" s="43"/>
      <c r="F15" s="43"/>
      <c r="G15" s="43"/>
      <c r="I15" s="24">
        <v>1</v>
      </c>
      <c r="J15" s="25">
        <f>1-(((J4)^(E4-E19))/((J5)^(E7-E22)))</f>
        <v>0.84349143234564128</v>
      </c>
      <c r="M15">
        <v>0</v>
      </c>
      <c r="N15" t="s">
        <v>25</v>
      </c>
      <c r="O15" t="s">
        <v>29</v>
      </c>
      <c r="P15" s="23">
        <v>19.563510965552801</v>
      </c>
      <c r="Q15" s="43"/>
      <c r="R15" s="43"/>
      <c r="S15" s="43"/>
      <c r="U15" s="24">
        <v>1</v>
      </c>
      <c r="V15" s="25">
        <f>1-(((V4)^(Q4-Q19))/((V5)^(Q7-Q22)))</f>
        <v>0.78585637700761091</v>
      </c>
      <c r="Y15">
        <v>0</v>
      </c>
      <c r="Z15" t="s">
        <v>25</v>
      </c>
      <c r="AA15" t="s">
        <v>29</v>
      </c>
      <c r="AB15" s="23">
        <v>20.2046052349177</v>
      </c>
      <c r="AC15" s="43"/>
      <c r="AD15" s="43"/>
      <c r="AE15" s="43"/>
      <c r="AG15" s="24">
        <v>1</v>
      </c>
      <c r="AH15" s="25">
        <f>1-(((AH4)^(AC4-AC19))/((AH5)^(AC7-AC22)))</f>
        <v>0.80308379035117639</v>
      </c>
      <c r="AK15">
        <v>0</v>
      </c>
      <c r="AL15" t="s">
        <v>25</v>
      </c>
      <c r="AM15" t="s">
        <v>29</v>
      </c>
      <c r="AN15" s="23">
        <v>21.001122410004299</v>
      </c>
      <c r="AO15" s="43"/>
      <c r="AP15" s="43"/>
      <c r="AQ15" s="43"/>
      <c r="AS15" s="24">
        <v>1</v>
      </c>
      <c r="AT15" s="25">
        <f>1-(((AT4)^(AO4-AO19))/((AT5)^(AO7-AO22)))</f>
        <v>0.81516869848525653</v>
      </c>
    </row>
    <row r="16" spans="1:46">
      <c r="A16">
        <v>0</v>
      </c>
      <c r="B16" t="s">
        <v>9</v>
      </c>
      <c r="C16" t="s">
        <v>29</v>
      </c>
      <c r="D16" s="23">
        <v>27.5812830594536</v>
      </c>
      <c r="E16" s="44">
        <f>AVERAGE(D16:D18)</f>
        <v>27.637548566618204</v>
      </c>
      <c r="F16" s="43">
        <f t="shared" ref="F16" si="16">STDEV(D17:D18)</f>
        <v>9.0146689052021764E-2</v>
      </c>
      <c r="G16" s="43">
        <f t="shared" ref="G16" si="17">F16/E16</f>
        <v>3.2617469250114583E-3</v>
      </c>
      <c r="I16" s="24">
        <v>2</v>
      </c>
      <c r="J16" s="25">
        <f>1-(((J4)^(E4-E34))/((J5)^(E7-E37)))</f>
        <v>0.91088791841351791</v>
      </c>
      <c r="M16">
        <v>0</v>
      </c>
      <c r="N16" t="s">
        <v>9</v>
      </c>
      <c r="O16" t="s">
        <v>29</v>
      </c>
      <c r="P16" s="23">
        <v>27.573844508939299</v>
      </c>
      <c r="Q16" s="44">
        <f>AVERAGE(P16:P18)</f>
        <v>27.564844538309533</v>
      </c>
      <c r="R16" s="43">
        <f>STDEV(P17:P18)</f>
        <v>0.11740086571245545</v>
      </c>
      <c r="S16" s="43">
        <f t="shared" ref="S16" si="18">R16/Q16</f>
        <v>4.2590795514660749E-3</v>
      </c>
      <c r="U16" s="24">
        <v>2</v>
      </c>
      <c r="V16" s="25">
        <f>1-(((V4)^(Q4-Q34))/((V5)^(Q7-Q37)))</f>
        <v>0.85951673036053955</v>
      </c>
      <c r="Y16">
        <v>0</v>
      </c>
      <c r="Z16" t="s">
        <v>9</v>
      </c>
      <c r="AA16" t="s">
        <v>29</v>
      </c>
      <c r="AB16" s="23">
        <v>26.1952480647582</v>
      </c>
      <c r="AC16" s="44">
        <f>AVERAGE(AB16:AB18)</f>
        <v>26.377842344802801</v>
      </c>
      <c r="AD16" s="43">
        <f>STDEV(AB17:AB18)</f>
        <v>9.3403184912713516E-2</v>
      </c>
      <c r="AE16" s="43">
        <f t="shared" ref="AE16" si="19">AD16/AC16</f>
        <v>3.5409713839280963E-3</v>
      </c>
      <c r="AG16" s="24">
        <v>2</v>
      </c>
      <c r="AH16" s="25">
        <f>1-(((AH4)^(AC4-AC34))/((AH5)^(AC7-AC37)))</f>
        <v>0.85356968513724185</v>
      </c>
      <c r="AK16">
        <v>0</v>
      </c>
      <c r="AL16" t="s">
        <v>9</v>
      </c>
      <c r="AM16" t="s">
        <v>29</v>
      </c>
      <c r="AN16" s="23">
        <v>28.016222915737899</v>
      </c>
      <c r="AO16" s="44">
        <f>AVERAGE(AN16:AN18)</f>
        <v>28.156553034433667</v>
      </c>
      <c r="AP16" s="43">
        <f t="shared" ref="AP16" si="20">STDEV(AN17:AN18)</f>
        <v>7.8680116387784924E-2</v>
      </c>
      <c r="AQ16" s="43">
        <f t="shared" ref="AQ16" si="21">AP16/AO16</f>
        <v>2.7943802741608381E-3</v>
      </c>
      <c r="AS16" s="24">
        <v>2</v>
      </c>
      <c r="AT16" s="25">
        <f>1-(((AT4)^(AO4-AO34))/((AT5)^(AO7-AO37)))</f>
        <v>0.86956898030001417</v>
      </c>
    </row>
    <row r="17" spans="1:46">
      <c r="A17">
        <v>0</v>
      </c>
      <c r="B17" t="s">
        <v>9</v>
      </c>
      <c r="C17" t="s">
        <v>29</v>
      </c>
      <c r="D17" s="23">
        <v>27.7294246553307</v>
      </c>
      <c r="E17" s="43"/>
      <c r="F17" s="43"/>
      <c r="G17" s="43"/>
      <c r="I17" s="24">
        <v>4</v>
      </c>
      <c r="J17" s="25">
        <f>1-(((J4)^(E4-E49))/((J5)^(E7-E52)))</f>
        <v>0.89611380248371053</v>
      </c>
      <c r="M17">
        <v>0</v>
      </c>
      <c r="N17" t="s">
        <v>9</v>
      </c>
      <c r="O17" t="s">
        <v>29</v>
      </c>
      <c r="P17" s="23">
        <v>27.477329604732201</v>
      </c>
      <c r="Q17" s="43"/>
      <c r="R17" s="43"/>
      <c r="S17" s="43"/>
      <c r="U17" s="24">
        <v>4</v>
      </c>
      <c r="V17" s="25">
        <f>1-(((V4)^(Q4-Q49))/((V5)^(Q7-Q52)))</f>
        <v>0.91054187030193823</v>
      </c>
      <c r="Y17">
        <v>0</v>
      </c>
      <c r="Z17" t="s">
        <v>9</v>
      </c>
      <c r="AA17" t="s">
        <v>29</v>
      </c>
      <c r="AB17" s="23">
        <v>26.403093459388899</v>
      </c>
      <c r="AC17" s="43"/>
      <c r="AD17" s="43"/>
      <c r="AE17" s="43"/>
      <c r="AG17" s="24">
        <v>4</v>
      </c>
      <c r="AH17" s="25">
        <f>1-(((AH4)^(AC4-AC49))/((AH5)^(AC7-AC52)))</f>
        <v>0.89849194012803291</v>
      </c>
      <c r="AK17">
        <v>0</v>
      </c>
      <c r="AL17" t="s">
        <v>9</v>
      </c>
      <c r="AM17" t="s">
        <v>29</v>
      </c>
      <c r="AN17" s="23">
        <v>28.1710828499392</v>
      </c>
      <c r="AO17" s="43"/>
      <c r="AP17" s="43"/>
      <c r="AQ17" s="43"/>
      <c r="AS17" s="24">
        <v>4</v>
      </c>
      <c r="AT17" s="25">
        <f>1-(((AT4)^(AO4-AO49))/((AT5)^(AO7-AO52)))</f>
        <v>0.9087406977667849</v>
      </c>
    </row>
    <row r="18" spans="1:46">
      <c r="A18">
        <v>0</v>
      </c>
      <c r="B18" t="s">
        <v>9</v>
      </c>
      <c r="C18" t="s">
        <v>29</v>
      </c>
      <c r="D18" s="23">
        <v>27.6019379850703</v>
      </c>
      <c r="E18" s="43"/>
      <c r="F18" s="43"/>
      <c r="G18" s="43"/>
      <c r="I18" s="26">
        <v>6</v>
      </c>
      <c r="J18" s="27">
        <f>1-(((J4)^(E4-E64))/((J5)^(E7-E67)))</f>
        <v>0.91350411452007207</v>
      </c>
      <c r="M18">
        <v>0</v>
      </c>
      <c r="N18" t="s">
        <v>9</v>
      </c>
      <c r="O18" t="s">
        <v>29</v>
      </c>
      <c r="P18" s="23">
        <v>27.643359501257098</v>
      </c>
      <c r="Q18" s="43"/>
      <c r="R18" s="43"/>
      <c r="S18" s="43"/>
      <c r="U18" s="26">
        <v>6</v>
      </c>
      <c r="V18" s="27">
        <f>1-(((V4)^(Q4-Q64))/((V5)^(Q7-Q67)))</f>
        <v>0.91603926103120881</v>
      </c>
      <c r="Y18">
        <v>0</v>
      </c>
      <c r="Z18" t="s">
        <v>9</v>
      </c>
      <c r="AA18" t="s">
        <v>29</v>
      </c>
      <c r="AB18" s="23">
        <v>26.5351855102613</v>
      </c>
      <c r="AC18" s="43"/>
      <c r="AD18" s="43"/>
      <c r="AE18" s="43"/>
      <c r="AG18" s="26">
        <v>6</v>
      </c>
      <c r="AH18" s="27">
        <f>1-(((AH4)^(AC4-AC64))/((AH5)^(AC7-AC67)))</f>
        <v>0.89407667948011815</v>
      </c>
      <c r="AK18">
        <v>0</v>
      </c>
      <c r="AL18" t="s">
        <v>9</v>
      </c>
      <c r="AM18" t="s">
        <v>29</v>
      </c>
      <c r="AN18" s="23">
        <v>28.282353337623899</v>
      </c>
      <c r="AO18" s="43"/>
      <c r="AP18" s="43"/>
      <c r="AQ18" s="43"/>
      <c r="AS18" s="26">
        <v>6</v>
      </c>
      <c r="AT18" s="27">
        <f>1-(((AT4)^(AO4-AO64))/((AT5)^(AO7-AO67)))</f>
        <v>0.90954120401366645</v>
      </c>
    </row>
    <row r="19" spans="1:46">
      <c r="A19">
        <v>1</v>
      </c>
      <c r="B19" t="s">
        <v>23</v>
      </c>
      <c r="C19" t="s">
        <v>24</v>
      </c>
      <c r="D19" s="23">
        <v>23.8212264977366</v>
      </c>
      <c r="E19" s="44">
        <f t="shared" ref="E19" si="22">AVERAGE(D19:D21)</f>
        <v>23.860810141099034</v>
      </c>
      <c r="F19" s="43">
        <f t="shared" ref="F19" si="23">STDEV(D20:D21)</f>
        <v>0.31779173278747952</v>
      </c>
      <c r="G19" s="43">
        <f t="shared" ref="G19" si="24">F19/E19</f>
        <v>1.3318564244392499E-2</v>
      </c>
      <c r="M19">
        <v>1</v>
      </c>
      <c r="N19" t="s">
        <v>23</v>
      </c>
      <c r="O19" t="s">
        <v>24</v>
      </c>
      <c r="P19" s="23">
        <v>23.0819935215941</v>
      </c>
      <c r="Q19" s="44">
        <f>AVERAGE(P20:P21)</f>
        <v>23.160661507342198</v>
      </c>
      <c r="R19" s="43">
        <f t="shared" ref="R19" si="25">STDEV(P20:P21)</f>
        <v>6.3642046480853032E-2</v>
      </c>
      <c r="S19" s="43">
        <f t="shared" ref="S19" si="26">R19/Q19</f>
        <v>2.7478509826102233E-3</v>
      </c>
      <c r="Y19">
        <v>1</v>
      </c>
      <c r="Z19" t="s">
        <v>23</v>
      </c>
      <c r="AA19" t="s">
        <v>24</v>
      </c>
      <c r="AB19" s="23">
        <v>24.6221706941921</v>
      </c>
      <c r="AC19" s="44">
        <f>AVERAGE(AB20:AB21)</f>
        <v>24.695960934149902</v>
      </c>
      <c r="AD19" s="43">
        <f t="shared" ref="AD19" si="27">STDEV(AB20:AB21)</f>
        <v>5.3799930968368111E-2</v>
      </c>
      <c r="AE19" s="43">
        <f t="shared" ref="AE19" si="28">AD19/AC19</f>
        <v>2.1784910946296833E-3</v>
      </c>
      <c r="AK19">
        <v>1</v>
      </c>
      <c r="AL19" t="s">
        <v>23</v>
      </c>
      <c r="AM19" t="s">
        <v>24</v>
      </c>
      <c r="AN19" s="23">
        <v>25.366241818460001</v>
      </c>
      <c r="AO19" s="44">
        <f t="shared" ref="AO19" si="29">AVERAGE(AN19:AN21)</f>
        <v>25.2522768637503</v>
      </c>
      <c r="AP19" s="43">
        <f t="shared" ref="AP19" si="30">STDEV(AN20:AN21)</f>
        <v>0.14438729239384152</v>
      </c>
      <c r="AQ19" s="43">
        <f t="shared" ref="AQ19" si="31">AP19/AO19</f>
        <v>5.7177930201260307E-3</v>
      </c>
    </row>
    <row r="20" spans="1:46">
      <c r="A20">
        <v>1</v>
      </c>
      <c r="B20" t="s">
        <v>23</v>
      </c>
      <c r="C20" t="s">
        <v>24</v>
      </c>
      <c r="D20" s="23">
        <v>23.655889273521201</v>
      </c>
      <c r="E20" s="43"/>
      <c r="F20" s="43"/>
      <c r="G20" s="43"/>
      <c r="M20">
        <v>1</v>
      </c>
      <c r="N20" t="s">
        <v>23</v>
      </c>
      <c r="O20" t="s">
        <v>24</v>
      </c>
      <c r="P20" s="23">
        <v>23.115659784706999</v>
      </c>
      <c r="Q20" s="43"/>
      <c r="R20" s="43"/>
      <c r="S20" s="43"/>
      <c r="Y20">
        <v>1</v>
      </c>
      <c r="Z20" t="s">
        <v>23</v>
      </c>
      <c r="AA20" t="s">
        <v>24</v>
      </c>
      <c r="AB20" s="23">
        <v>24.734003230165001</v>
      </c>
      <c r="AC20" s="43"/>
      <c r="AD20" s="43"/>
      <c r="AE20" s="43"/>
      <c r="AK20">
        <v>1</v>
      </c>
      <c r="AL20" t="s">
        <v>23</v>
      </c>
      <c r="AM20" t="s">
        <v>24</v>
      </c>
      <c r="AN20" s="23">
        <v>25.297391619964301</v>
      </c>
      <c r="AO20" s="43"/>
      <c r="AP20" s="43"/>
      <c r="AQ20" s="43"/>
    </row>
    <row r="21" spans="1:46">
      <c r="A21">
        <v>1</v>
      </c>
      <c r="B21" t="s">
        <v>23</v>
      </c>
      <c r="C21" t="s">
        <v>24</v>
      </c>
      <c r="D21" s="23">
        <v>24.105314652039301</v>
      </c>
      <c r="E21" s="43"/>
      <c r="F21" s="43"/>
      <c r="G21" s="43"/>
      <c r="M21">
        <v>1</v>
      </c>
      <c r="N21" t="s">
        <v>23</v>
      </c>
      <c r="O21" t="s">
        <v>24</v>
      </c>
      <c r="P21" s="23">
        <v>23.2056632299774</v>
      </c>
      <c r="Q21" s="43"/>
      <c r="R21" s="43"/>
      <c r="S21" s="43"/>
      <c r="Y21">
        <v>1</v>
      </c>
      <c r="Z21" t="s">
        <v>23</v>
      </c>
      <c r="AA21" t="s">
        <v>24</v>
      </c>
      <c r="AB21" s="23">
        <v>24.657918638134799</v>
      </c>
      <c r="AC21" s="43"/>
      <c r="AD21" s="43"/>
      <c r="AE21" s="43"/>
      <c r="AK21">
        <v>1</v>
      </c>
      <c r="AL21" t="s">
        <v>23</v>
      </c>
      <c r="AM21" t="s">
        <v>24</v>
      </c>
      <c r="AN21" s="23">
        <v>25.093197152826601</v>
      </c>
      <c r="AO21" s="43"/>
      <c r="AP21" s="43"/>
      <c r="AQ21" s="43"/>
    </row>
    <row r="22" spans="1:46">
      <c r="A22">
        <v>1</v>
      </c>
      <c r="B22" t="s">
        <v>25</v>
      </c>
      <c r="C22" t="s">
        <v>24</v>
      </c>
      <c r="D22" s="23">
        <v>19.291938682281</v>
      </c>
      <c r="E22" s="44">
        <f t="shared" ref="E22" si="32">AVERAGE(D22:D24)</f>
        <v>19.346597012782667</v>
      </c>
      <c r="F22" s="43">
        <f>STDEV(D22:D23)</f>
        <v>2.7303367354224322E-2</v>
      </c>
      <c r="G22" s="43">
        <f t="shared" ref="G22" si="33">F22/E22</f>
        <v>1.411274930479219E-3</v>
      </c>
      <c r="M22">
        <v>1</v>
      </c>
      <c r="N22" t="s">
        <v>25</v>
      </c>
      <c r="O22" t="s">
        <v>24</v>
      </c>
      <c r="P22" s="23">
        <v>19.7179023227635</v>
      </c>
      <c r="Q22" s="44">
        <f t="shared" ref="Q22" si="34">AVERAGE(P22:P24)</f>
        <v>19.116465115797734</v>
      </c>
      <c r="R22" s="43">
        <f>STDEV(P22:P23)</f>
        <v>0.6335206983293924</v>
      </c>
      <c r="S22" s="43">
        <f t="shared" ref="S22" si="35">R22/Q22</f>
        <v>3.3140054633105501E-2</v>
      </c>
      <c r="Y22">
        <v>1</v>
      </c>
      <c r="Z22" t="s">
        <v>25</v>
      </c>
      <c r="AA22" t="s">
        <v>24</v>
      </c>
      <c r="AB22" s="23">
        <v>20.347423941555199</v>
      </c>
      <c r="AC22" s="44">
        <f t="shared" ref="AC22" si="36">AVERAGE(AB22:AB24)</f>
        <v>20.315437075566432</v>
      </c>
      <c r="AD22" s="43">
        <f>STDEV(AB22:AB23)</f>
        <v>9.783606447093314E-2</v>
      </c>
      <c r="AE22" s="43">
        <f t="shared" ref="AE22" si="37">AD22/AC22</f>
        <v>4.8158483672793581E-3</v>
      </c>
      <c r="AK22">
        <v>1</v>
      </c>
      <c r="AL22" t="s">
        <v>25</v>
      </c>
      <c r="AM22" t="s">
        <v>24</v>
      </c>
      <c r="AN22" s="23">
        <v>20.929578776758898</v>
      </c>
      <c r="AO22" s="44">
        <f t="shared" ref="AO22" si="38">AVERAGE(AN22:AN24)</f>
        <v>20.932546087334433</v>
      </c>
      <c r="AP22" s="43">
        <f>STDEV(AN22:AN23)</f>
        <v>0.14673832770418149</v>
      </c>
      <c r="AQ22" s="43">
        <f t="shared" ref="AQ22" si="39">AP22/AO22</f>
        <v>7.0100563539648832E-3</v>
      </c>
    </row>
    <row r="23" spans="1:46">
      <c r="A23">
        <v>1</v>
      </c>
      <c r="B23" t="s">
        <v>25</v>
      </c>
      <c r="C23" t="s">
        <v>24</v>
      </c>
      <c r="D23" s="23">
        <v>19.253325889870201</v>
      </c>
      <c r="E23" s="43"/>
      <c r="F23" s="43"/>
      <c r="G23" s="43"/>
      <c r="I23" s="45" t="s">
        <v>32</v>
      </c>
      <c r="J23" s="46"/>
      <c r="M23">
        <v>1</v>
      </c>
      <c r="N23" t="s">
        <v>25</v>
      </c>
      <c r="O23" t="s">
        <v>24</v>
      </c>
      <c r="P23" s="23">
        <v>18.821968759141999</v>
      </c>
      <c r="Q23" s="43"/>
      <c r="R23" s="43"/>
      <c r="S23" s="43"/>
      <c r="U23" s="45" t="s">
        <v>32</v>
      </c>
      <c r="V23" s="46"/>
      <c r="Y23">
        <v>1</v>
      </c>
      <c r="Z23" t="s">
        <v>25</v>
      </c>
      <c r="AA23" t="s">
        <v>24</v>
      </c>
      <c r="AB23" s="23">
        <v>20.485785030819201</v>
      </c>
      <c r="AC23" s="43"/>
      <c r="AD23" s="43"/>
      <c r="AE23" s="43"/>
      <c r="AG23" s="45" t="s">
        <v>32</v>
      </c>
      <c r="AH23" s="46"/>
      <c r="AK23">
        <v>1</v>
      </c>
      <c r="AL23" t="s">
        <v>25</v>
      </c>
      <c r="AM23" t="s">
        <v>24</v>
      </c>
      <c r="AN23" s="23">
        <v>21.137098109918099</v>
      </c>
      <c r="AO23" s="43"/>
      <c r="AP23" s="43"/>
      <c r="AQ23" s="43"/>
      <c r="AS23" s="45" t="s">
        <v>32</v>
      </c>
      <c r="AT23" s="46"/>
    </row>
    <row r="24" spans="1:46">
      <c r="A24">
        <v>1</v>
      </c>
      <c r="B24" t="s">
        <v>25</v>
      </c>
      <c r="C24" t="s">
        <v>24</v>
      </c>
      <c r="D24" s="23">
        <v>19.494526466196799</v>
      </c>
      <c r="E24" s="43"/>
      <c r="F24" s="43"/>
      <c r="G24" s="43"/>
      <c r="I24" s="24"/>
      <c r="J24" s="25"/>
      <c r="M24">
        <v>1</v>
      </c>
      <c r="N24" t="s">
        <v>25</v>
      </c>
      <c r="O24" t="s">
        <v>24</v>
      </c>
      <c r="P24" s="23">
        <v>18.809524265487699</v>
      </c>
      <c r="Q24" s="43"/>
      <c r="R24" s="43"/>
      <c r="S24" s="43"/>
      <c r="U24" s="24"/>
      <c r="V24" s="25"/>
      <c r="Y24">
        <v>1</v>
      </c>
      <c r="Z24" t="s">
        <v>25</v>
      </c>
      <c r="AA24" t="s">
        <v>24</v>
      </c>
      <c r="AB24" s="23">
        <v>20.1131022543249</v>
      </c>
      <c r="AC24" s="43"/>
      <c r="AD24" s="43"/>
      <c r="AE24" s="43"/>
      <c r="AG24" s="24"/>
      <c r="AH24" s="25"/>
      <c r="AK24">
        <v>1</v>
      </c>
      <c r="AL24" t="s">
        <v>25</v>
      </c>
      <c r="AM24" t="s">
        <v>24</v>
      </c>
      <c r="AN24" s="23">
        <v>20.730961375326299</v>
      </c>
      <c r="AO24" s="43"/>
      <c r="AP24" s="43"/>
      <c r="AQ24" s="43"/>
      <c r="AS24" s="24"/>
      <c r="AT24" s="25"/>
    </row>
    <row r="25" spans="1:46">
      <c r="A25">
        <v>1</v>
      </c>
      <c r="B25" t="s">
        <v>9</v>
      </c>
      <c r="C25" t="s">
        <v>24</v>
      </c>
      <c r="D25" s="23">
        <v>19.863366268340201</v>
      </c>
      <c r="E25" s="44">
        <f t="shared" ref="E25" si="40">AVERAGE(D25:D27)</f>
        <v>19.799580032467734</v>
      </c>
      <c r="F25" s="43">
        <f t="shared" ref="F25" si="41">STDEV(D26:D27)</f>
        <v>0.1202568778391717</v>
      </c>
      <c r="G25" s="43">
        <f t="shared" ref="G25" si="42">F25/E25</f>
        <v>6.073708515128712E-3</v>
      </c>
      <c r="I25" s="28" t="s">
        <v>27</v>
      </c>
      <c r="J25" s="25" t="s">
        <v>9</v>
      </c>
      <c r="M25">
        <v>1</v>
      </c>
      <c r="N25" t="s">
        <v>9</v>
      </c>
      <c r="O25" t="s">
        <v>24</v>
      </c>
      <c r="P25" s="23">
        <v>19.9886936762217</v>
      </c>
      <c r="Q25" s="44">
        <f t="shared" ref="Q25" si="43">AVERAGE(P25:P27)</f>
        <v>19.954979700727566</v>
      </c>
      <c r="R25" s="43">
        <f t="shared" ref="R25" si="44">STDEV(P26:P27)</f>
        <v>0.32901211093989291</v>
      </c>
      <c r="S25" s="43">
        <f t="shared" ref="S25" si="45">R25/Q25</f>
        <v>1.6487719650644245E-2</v>
      </c>
      <c r="U25" s="28" t="s">
        <v>27</v>
      </c>
      <c r="V25" s="25" t="s">
        <v>9</v>
      </c>
      <c r="Y25">
        <v>1</v>
      </c>
      <c r="Z25" t="s">
        <v>9</v>
      </c>
      <c r="AA25" t="s">
        <v>24</v>
      </c>
      <c r="AB25" s="23">
        <v>21.196668935622</v>
      </c>
      <c r="AC25" s="44">
        <f t="shared" ref="AC25" si="46">AVERAGE(AB25:AB27)</f>
        <v>21.177723327226065</v>
      </c>
      <c r="AD25" s="43">
        <f t="shared" ref="AD25" si="47">STDEV(AB26:AB27)</f>
        <v>0.20261724931980571</v>
      </c>
      <c r="AE25" s="43">
        <f t="shared" ref="AE25" si="48">AD25/AC25</f>
        <v>9.5674707894271675E-3</v>
      </c>
      <c r="AG25" s="28" t="s">
        <v>27</v>
      </c>
      <c r="AH25" s="25" t="s">
        <v>9</v>
      </c>
      <c r="AK25">
        <v>1</v>
      </c>
      <c r="AL25" t="s">
        <v>9</v>
      </c>
      <c r="AM25" t="s">
        <v>24</v>
      </c>
      <c r="AN25" s="23">
        <v>21.412919193558199</v>
      </c>
      <c r="AO25" s="44">
        <f t="shared" ref="AO25" si="49">AVERAGE(AN25:AN27)</f>
        <v>21.477623422761436</v>
      </c>
      <c r="AP25" s="43">
        <f t="shared" ref="AP25" si="50">STDEV(AN26:AN27)</f>
        <v>0.17626380262144328</v>
      </c>
      <c r="AQ25" s="43">
        <f t="shared" ref="AQ25" si="51">AP25/AO25</f>
        <v>8.2068578609420725E-3</v>
      </c>
      <c r="AS25" s="28" t="s">
        <v>27</v>
      </c>
      <c r="AT25" s="25" t="s">
        <v>9</v>
      </c>
    </row>
    <row r="26" spans="1:46">
      <c r="A26">
        <v>1</v>
      </c>
      <c r="B26" t="s">
        <v>9</v>
      </c>
      <c r="C26" t="s">
        <v>24</v>
      </c>
      <c r="D26" s="23">
        <v>19.852721368335899</v>
      </c>
      <c r="E26" s="43"/>
      <c r="F26" s="43"/>
      <c r="G26" s="43"/>
      <c r="I26" s="28" t="s">
        <v>28</v>
      </c>
      <c r="J26" s="25" t="s">
        <v>25</v>
      </c>
      <c r="M26">
        <v>1</v>
      </c>
      <c r="N26" t="s">
        <v>9</v>
      </c>
      <c r="O26" t="s">
        <v>24</v>
      </c>
      <c r="P26" s="23">
        <v>19.7054760182424</v>
      </c>
      <c r="Q26" s="43"/>
      <c r="R26" s="43"/>
      <c r="S26" s="43"/>
      <c r="U26" s="28" t="s">
        <v>28</v>
      </c>
      <c r="V26" s="25" t="s">
        <v>25</v>
      </c>
      <c r="Y26">
        <v>1</v>
      </c>
      <c r="Z26" t="s">
        <v>9</v>
      </c>
      <c r="AA26" t="s">
        <v>24</v>
      </c>
      <c r="AB26" s="23">
        <v>21.0249784920487</v>
      </c>
      <c r="AC26" s="43"/>
      <c r="AD26" s="43"/>
      <c r="AE26" s="43"/>
      <c r="AG26" s="28" t="s">
        <v>28</v>
      </c>
      <c r="AH26" s="25" t="s">
        <v>25</v>
      </c>
      <c r="AK26">
        <v>1</v>
      </c>
      <c r="AL26" t="s">
        <v>9</v>
      </c>
      <c r="AM26" t="s">
        <v>24</v>
      </c>
      <c r="AN26" s="23">
        <v>21.385338207251699</v>
      </c>
      <c r="AO26" s="43"/>
      <c r="AP26" s="43"/>
      <c r="AQ26" s="43"/>
      <c r="AS26" s="28" t="s">
        <v>28</v>
      </c>
      <c r="AT26" s="25" t="s">
        <v>25</v>
      </c>
    </row>
    <row r="27" spans="1:46">
      <c r="A27">
        <v>1</v>
      </c>
      <c r="B27" t="s">
        <v>9</v>
      </c>
      <c r="C27" t="s">
        <v>24</v>
      </c>
      <c r="D27" s="23">
        <v>19.682652460727098</v>
      </c>
      <c r="E27" s="43"/>
      <c r="F27" s="43"/>
      <c r="G27" s="43"/>
      <c r="I27" s="24"/>
      <c r="J27" s="25"/>
      <c r="M27">
        <v>1</v>
      </c>
      <c r="N27" t="s">
        <v>9</v>
      </c>
      <c r="O27" t="s">
        <v>24</v>
      </c>
      <c r="P27" s="23">
        <v>20.170769407718598</v>
      </c>
      <c r="Q27" s="43"/>
      <c r="R27" s="43"/>
      <c r="S27" s="43"/>
      <c r="U27" s="24"/>
      <c r="V27" s="25"/>
      <c r="Y27">
        <v>1</v>
      </c>
      <c r="Z27" t="s">
        <v>9</v>
      </c>
      <c r="AA27" t="s">
        <v>24</v>
      </c>
      <c r="AB27" s="23">
        <v>21.3115225540075</v>
      </c>
      <c r="AC27" s="43"/>
      <c r="AD27" s="43"/>
      <c r="AE27" s="43"/>
      <c r="AG27" s="24"/>
      <c r="AH27" s="25"/>
      <c r="AK27">
        <v>1</v>
      </c>
      <c r="AL27" t="s">
        <v>9</v>
      </c>
      <c r="AM27" t="s">
        <v>24</v>
      </c>
      <c r="AN27" s="23">
        <v>21.634612867474399</v>
      </c>
      <c r="AO27" s="43"/>
      <c r="AP27" s="43"/>
      <c r="AQ27" s="43"/>
      <c r="AS27" s="24"/>
      <c r="AT27" s="25"/>
    </row>
    <row r="28" spans="1:46">
      <c r="A28">
        <v>1</v>
      </c>
      <c r="B28" t="s">
        <v>25</v>
      </c>
      <c r="C28" t="s">
        <v>29</v>
      </c>
      <c r="D28" s="23">
        <v>20.094433377021101</v>
      </c>
      <c r="E28" s="44">
        <f t="shared" ref="E28" si="52">AVERAGE(D28:D30)</f>
        <v>19.652101573799168</v>
      </c>
      <c r="F28" s="43">
        <f t="shared" ref="F28" si="53">STDEV(D29:D30)</f>
        <v>0.35185074743437039</v>
      </c>
      <c r="G28" s="43">
        <f t="shared" ref="G28" si="54">F28/E28</f>
        <v>1.7903975618743465E-2</v>
      </c>
      <c r="I28" s="28" t="s">
        <v>30</v>
      </c>
      <c r="J28" s="29" t="s">
        <v>31</v>
      </c>
      <c r="M28">
        <v>1</v>
      </c>
      <c r="N28" t="s">
        <v>25</v>
      </c>
      <c r="O28" t="s">
        <v>29</v>
      </c>
      <c r="P28" s="23">
        <v>19.265087135909301</v>
      </c>
      <c r="Q28" s="44">
        <f t="shared" ref="Q28" si="55">AVERAGE(P28:P30)</f>
        <v>19.123284872833601</v>
      </c>
      <c r="R28" s="43">
        <f t="shared" ref="R28" si="56">STDEV(P29:P30)</f>
        <v>0.14341406499550546</v>
      </c>
      <c r="S28" s="43">
        <f t="shared" ref="S28" si="57">R28/Q28</f>
        <v>7.4994471896006965E-3</v>
      </c>
      <c r="U28" s="28" t="s">
        <v>30</v>
      </c>
      <c r="V28" s="29" t="s">
        <v>31</v>
      </c>
      <c r="Y28">
        <v>1</v>
      </c>
      <c r="Z28" t="s">
        <v>25</v>
      </c>
      <c r="AA28" t="s">
        <v>29</v>
      </c>
      <c r="AB28" s="23">
        <v>20.229711713749101</v>
      </c>
      <c r="AC28" s="44">
        <f t="shared" ref="AC28" si="58">AVERAGE(AB28:AB30)</f>
        <v>20.166173682008068</v>
      </c>
      <c r="AD28" s="43">
        <f t="shared" ref="AD28" si="59">STDEV(AB29:AB30)</f>
        <v>0.14676286938842412</v>
      </c>
      <c r="AE28" s="43">
        <f t="shared" ref="AE28" si="60">AD28/AC28</f>
        <v>7.2776755621897452E-3</v>
      </c>
      <c r="AG28" s="28" t="s">
        <v>30</v>
      </c>
      <c r="AH28" s="29" t="s">
        <v>31</v>
      </c>
      <c r="AK28">
        <v>1</v>
      </c>
      <c r="AL28" t="s">
        <v>25</v>
      </c>
      <c r="AM28" t="s">
        <v>29</v>
      </c>
      <c r="AN28" s="23">
        <v>20.860831999373399</v>
      </c>
      <c r="AO28" s="44">
        <f t="shared" ref="AO28" si="61">AVERAGE(AN28:AN30)</f>
        <v>20.763176206088868</v>
      </c>
      <c r="AP28" s="43">
        <f t="shared" ref="AP28" si="62">STDEV(AN29:AN30)</f>
        <v>0.18029861733636188</v>
      </c>
      <c r="AQ28" s="43">
        <f t="shared" ref="AQ28" si="63">AP28/AO28</f>
        <v>8.6835759397682483E-3</v>
      </c>
      <c r="AS28" s="28" t="s">
        <v>30</v>
      </c>
      <c r="AT28" s="29" t="s">
        <v>31</v>
      </c>
    </row>
    <row r="29" spans="1:46">
      <c r="A29">
        <v>1</v>
      </c>
      <c r="B29" t="s">
        <v>25</v>
      </c>
      <c r="C29" t="s">
        <v>29</v>
      </c>
      <c r="D29" s="23">
        <v>19.182139622711802</v>
      </c>
      <c r="E29" s="43"/>
      <c r="F29" s="43"/>
      <c r="G29" s="43"/>
      <c r="I29" s="24">
        <v>0</v>
      </c>
      <c r="J29" s="25">
        <v>0</v>
      </c>
      <c r="M29">
        <v>1</v>
      </c>
      <c r="N29" t="s">
        <v>25</v>
      </c>
      <c r="O29" t="s">
        <v>29</v>
      </c>
      <c r="P29" s="23">
        <v>19.153792799171601</v>
      </c>
      <c r="Q29" s="43"/>
      <c r="R29" s="43"/>
      <c r="S29" s="43"/>
      <c r="U29" s="24">
        <v>0</v>
      </c>
      <c r="V29" s="25">
        <v>0</v>
      </c>
      <c r="Y29">
        <v>1</v>
      </c>
      <c r="Z29" t="s">
        <v>25</v>
      </c>
      <c r="AA29" t="s">
        <v>29</v>
      </c>
      <c r="AB29" s="23">
        <v>20.238181686308501</v>
      </c>
      <c r="AC29" s="43"/>
      <c r="AD29" s="43"/>
      <c r="AE29" s="43"/>
      <c r="AG29" s="24">
        <v>0</v>
      </c>
      <c r="AH29" s="25">
        <v>0</v>
      </c>
      <c r="AK29">
        <v>1</v>
      </c>
      <c r="AL29" t="s">
        <v>25</v>
      </c>
      <c r="AM29" t="s">
        <v>29</v>
      </c>
      <c r="AN29" s="23">
        <v>20.841838684403701</v>
      </c>
      <c r="AO29" s="43"/>
      <c r="AP29" s="43"/>
      <c r="AQ29" s="43"/>
      <c r="AS29" s="24">
        <v>0</v>
      </c>
      <c r="AT29" s="25">
        <v>0</v>
      </c>
    </row>
    <row r="30" spans="1:46">
      <c r="A30">
        <v>1</v>
      </c>
      <c r="B30" t="s">
        <v>25</v>
      </c>
      <c r="C30" t="s">
        <v>29</v>
      </c>
      <c r="D30" s="23">
        <v>19.679731721664599</v>
      </c>
      <c r="E30" s="43"/>
      <c r="F30" s="43"/>
      <c r="G30" s="43"/>
      <c r="I30" s="24">
        <v>1</v>
      </c>
      <c r="J30" s="25">
        <f>2/(((((J6)^(E31-E25))/((J5)^(E28-E22)))+1)*J15)</f>
        <v>1.1921034128038167E-2</v>
      </c>
      <c r="M30">
        <v>1</v>
      </c>
      <c r="N30" t="s">
        <v>25</v>
      </c>
      <c r="O30" t="s">
        <v>29</v>
      </c>
      <c r="P30" s="23">
        <v>18.950974683419901</v>
      </c>
      <c r="Q30" s="43"/>
      <c r="R30" s="43"/>
      <c r="S30" s="43"/>
      <c r="U30" s="24">
        <v>1</v>
      </c>
      <c r="V30" s="25">
        <f>2/(((((V6)^(Q31-Q25))/((V5)^(Q28-Q22)))+1)*V15)</f>
        <v>1.7302245491419996E-2</v>
      </c>
      <c r="Y30">
        <v>1</v>
      </c>
      <c r="Z30" t="s">
        <v>25</v>
      </c>
      <c r="AA30" t="s">
        <v>29</v>
      </c>
      <c r="AB30" s="23">
        <v>20.0306276459666</v>
      </c>
      <c r="AC30" s="43"/>
      <c r="AD30" s="43"/>
      <c r="AE30" s="43"/>
      <c r="AG30" s="24">
        <v>1</v>
      </c>
      <c r="AH30" s="25">
        <f>2/(((((AH6)^(AC31-AC25))/((AH5)^(AC28-AC22)))+1)*AH15)</f>
        <v>3.7837685066210824E-2</v>
      </c>
      <c r="AK30">
        <v>1</v>
      </c>
      <c r="AL30" t="s">
        <v>25</v>
      </c>
      <c r="AM30" t="s">
        <v>29</v>
      </c>
      <c r="AN30" s="23">
        <v>20.586857934489501</v>
      </c>
      <c r="AO30" s="43"/>
      <c r="AP30" s="43"/>
      <c r="AQ30" s="43"/>
      <c r="AS30" s="24">
        <v>1</v>
      </c>
      <c r="AT30" s="25">
        <f>2/(((((AT6)^(AO31-AO25))/((AT5)^(AO28-AO22)))+1)*AT15)</f>
        <v>2.0837680560396778E-2</v>
      </c>
    </row>
    <row r="31" spans="1:46">
      <c r="A31">
        <v>1</v>
      </c>
      <c r="B31" t="s">
        <v>9</v>
      </c>
      <c r="C31" t="s">
        <v>29</v>
      </c>
      <c r="D31" s="23">
        <v>27.933096416855101</v>
      </c>
      <c r="E31" s="44">
        <f t="shared" ref="E31" si="64">AVERAGE(D31:D33)</f>
        <v>27.967345240879933</v>
      </c>
      <c r="F31" s="43">
        <f t="shared" ref="F31" si="65">STDEV(D32:D33)</f>
        <v>5.2074656795344107E-2</v>
      </c>
      <c r="G31" s="43">
        <f t="shared" ref="G31" si="66">F31/E31</f>
        <v>1.8619806902239137E-3</v>
      </c>
      <c r="I31" s="24">
        <v>2</v>
      </c>
      <c r="J31" s="25">
        <f>2/(((((J6)^(E46-E40))/((J5)^(E43-E37)))+1)*J16)</f>
        <v>4.4152977522473068E-2</v>
      </c>
      <c r="M31">
        <v>1</v>
      </c>
      <c r="N31" t="s">
        <v>9</v>
      </c>
      <c r="O31" t="s">
        <v>29</v>
      </c>
      <c r="P31" s="23">
        <v>27.373312027463701</v>
      </c>
      <c r="Q31" s="44">
        <f t="shared" ref="Q31" si="67">AVERAGE(P31:P33)</f>
        <v>27.368495074613097</v>
      </c>
      <c r="R31" s="43">
        <f t="shared" ref="R31" si="68">STDEV(P32:P33)</f>
        <v>7.4741623452422648E-2</v>
      </c>
      <c r="S31" s="43">
        <f t="shared" ref="S31" si="69">R31/Q31</f>
        <v>2.7309365476128303E-3</v>
      </c>
      <c r="U31" s="24">
        <v>2</v>
      </c>
      <c r="V31" s="25">
        <f>2/(((((V6)^(Q46-Q40))/((V5)^(Q43-Q37)))+1)*V16)</f>
        <v>5.1980746290190713E-2</v>
      </c>
      <c r="Y31">
        <v>1</v>
      </c>
      <c r="Z31" t="s">
        <v>9</v>
      </c>
      <c r="AA31" t="s">
        <v>29</v>
      </c>
      <c r="AB31" s="23">
        <v>27.068359935385001</v>
      </c>
      <c r="AC31" s="44">
        <f t="shared" ref="AC31" si="70">AVERAGE(AB31:AB33)</f>
        <v>27.225208533410733</v>
      </c>
      <c r="AD31" s="43">
        <f t="shared" ref="AD31" si="71">STDEV(AB32:AB33)</f>
        <v>5.897996530031574E-2</v>
      </c>
      <c r="AE31" s="43">
        <f t="shared" ref="AE31" si="72">AD31/AC31</f>
        <v>2.166373316404009E-3</v>
      </c>
      <c r="AG31" s="24">
        <v>2</v>
      </c>
      <c r="AH31" s="25">
        <f>2/(((((AH6)^(AC46-AC40))/((AH5)^(AC43-AC37)))+1)*AH16)</f>
        <v>6.2874941420391947E-2</v>
      </c>
      <c r="AK31">
        <v>1</v>
      </c>
      <c r="AL31" t="s">
        <v>9</v>
      </c>
      <c r="AM31" t="s">
        <v>29</v>
      </c>
      <c r="AN31" s="23">
        <v>28.349208229445999</v>
      </c>
      <c r="AO31" s="44">
        <f t="shared" ref="AO31" si="73">AVERAGE(AN31:AN33)</f>
        <v>28.379046215009733</v>
      </c>
      <c r="AP31" s="43">
        <f t="shared" ref="AP31" si="74">STDEV(AN32:AN33)</f>
        <v>5.9189893248886112E-3</v>
      </c>
      <c r="AQ31" s="43">
        <f t="shared" ref="AQ31" si="75">AP31/AO31</f>
        <v>2.0856900122873212E-4</v>
      </c>
      <c r="AS31" s="24">
        <v>2</v>
      </c>
      <c r="AT31" s="25">
        <f>2/(((((AT6)^(AO46-AO40))/((AT5)^(AO43-AO37)))+1)*AT16)</f>
        <v>4.4611722377236027E-2</v>
      </c>
    </row>
    <row r="32" spans="1:46">
      <c r="A32">
        <v>1</v>
      </c>
      <c r="B32" t="s">
        <v>9</v>
      </c>
      <c r="C32" t="s">
        <v>29</v>
      </c>
      <c r="D32" s="23">
        <v>27.947647309944401</v>
      </c>
      <c r="E32" s="43"/>
      <c r="F32" s="43"/>
      <c r="G32" s="43"/>
      <c r="I32" s="24">
        <v>4</v>
      </c>
      <c r="J32" s="25">
        <f>2/(((((J6)^(E61-E55))/((J5)^(E58-E52)))+1)*J17)</f>
        <v>0.11539502780920727</v>
      </c>
      <c r="M32">
        <v>1</v>
      </c>
      <c r="N32" t="s">
        <v>9</v>
      </c>
      <c r="O32" t="s">
        <v>29</v>
      </c>
      <c r="P32" s="23">
        <v>27.4189369069679</v>
      </c>
      <c r="Q32" s="43"/>
      <c r="R32" s="43"/>
      <c r="S32" s="43"/>
      <c r="U32" s="24">
        <v>4</v>
      </c>
      <c r="V32" s="25">
        <f>2/(((((V6)^(Q61-Q55))/((V5)^(Q58-Q52)))+1)*V17)</f>
        <v>0.14612462006469845</v>
      </c>
      <c r="Y32">
        <v>1</v>
      </c>
      <c r="Z32" t="s">
        <v>9</v>
      </c>
      <c r="AA32" t="s">
        <v>29</v>
      </c>
      <c r="AB32" s="23">
        <v>27.345337965841601</v>
      </c>
      <c r="AC32" s="43"/>
      <c r="AD32" s="43"/>
      <c r="AE32" s="43"/>
      <c r="AG32" s="24">
        <v>4</v>
      </c>
      <c r="AH32" s="25">
        <f>2/(((((AH6)^(AC61-AC55))/((AH5)^(AC58-AC52)))+1)*AH17)</f>
        <v>0.20415920740953514</v>
      </c>
      <c r="AK32">
        <v>1</v>
      </c>
      <c r="AL32" t="s">
        <v>9</v>
      </c>
      <c r="AM32" t="s">
        <v>29</v>
      </c>
      <c r="AN32" s="23">
        <v>28.398150565281</v>
      </c>
      <c r="AO32" s="43"/>
      <c r="AP32" s="43"/>
      <c r="AQ32" s="43"/>
      <c r="AS32" s="24">
        <v>4</v>
      </c>
      <c r="AT32" s="25">
        <f>2/(((((AT6)^(AO61-AO55))/((AT5)^(AO58-AO52)))+1)*AT17)</f>
        <v>0.12376853622761319</v>
      </c>
    </row>
    <row r="33" spans="1:46">
      <c r="A33">
        <v>1</v>
      </c>
      <c r="B33" t="s">
        <v>9</v>
      </c>
      <c r="C33" t="s">
        <v>29</v>
      </c>
      <c r="D33" s="23">
        <v>28.021291995840301</v>
      </c>
      <c r="E33" s="43"/>
      <c r="F33" s="43"/>
      <c r="G33" s="43"/>
      <c r="I33" s="26">
        <v>6</v>
      </c>
      <c r="J33" s="27">
        <f>2/(((((J6)^(E76-E70))/((J5)^(E73-E67)))+1)*J18)</f>
        <v>0.24272252093448057</v>
      </c>
      <c r="M33">
        <v>1</v>
      </c>
      <c r="N33" t="s">
        <v>9</v>
      </c>
      <c r="O33" t="s">
        <v>29</v>
      </c>
      <c r="P33" s="23">
        <v>27.313236289407701</v>
      </c>
      <c r="Q33" s="43"/>
      <c r="R33" s="43"/>
      <c r="S33" s="43"/>
      <c r="U33" s="26">
        <v>6</v>
      </c>
      <c r="V33" s="27">
        <f>2/(((((V6)^(Q76-Q70))/((V5)^(Q73-Q67)))+1)*V18)</f>
        <v>0.28845664194508763</v>
      </c>
      <c r="Y33">
        <v>1</v>
      </c>
      <c r="Z33" t="s">
        <v>9</v>
      </c>
      <c r="AA33" t="s">
        <v>29</v>
      </c>
      <c r="AB33" s="23">
        <v>27.2619276990056</v>
      </c>
      <c r="AC33" s="43"/>
      <c r="AD33" s="43"/>
      <c r="AE33" s="43"/>
      <c r="AG33" s="26">
        <v>6</v>
      </c>
      <c r="AH33" s="27">
        <f>2/(((((AH6)^(AC76-AC70))/((AH5)^(AC73-AC67)))+1)*AH18)</f>
        <v>0.26368518259568541</v>
      </c>
      <c r="AK33">
        <v>1</v>
      </c>
      <c r="AL33" t="s">
        <v>9</v>
      </c>
      <c r="AM33" t="s">
        <v>29</v>
      </c>
      <c r="AN33" s="23">
        <v>28.389779850302201</v>
      </c>
      <c r="AO33" s="43"/>
      <c r="AP33" s="43"/>
      <c r="AQ33" s="43"/>
      <c r="AS33" s="26">
        <v>6</v>
      </c>
      <c r="AT33" s="27">
        <f>2/(((((AT6)^(AO76-AO70))/((AT5)^(AO73-AO67)))+1)*AT18)</f>
        <v>0.20114179198375165</v>
      </c>
    </row>
    <row r="34" spans="1:46">
      <c r="A34">
        <v>2</v>
      </c>
      <c r="B34" t="s">
        <v>23</v>
      </c>
      <c r="C34" t="s">
        <v>24</v>
      </c>
      <c r="D34" s="23">
        <v>25.614018665180399</v>
      </c>
      <c r="E34" s="44">
        <f t="shared" ref="E34" si="76">AVERAGE(D34:D36)</f>
        <v>24.501662425820637</v>
      </c>
      <c r="F34" s="43">
        <f t="shared" ref="F34" si="77">STDEV(D35:D36)</f>
        <v>0.15240256585393877</v>
      </c>
      <c r="G34" s="43">
        <f t="shared" ref="G34" si="78">F34/E34</f>
        <v>6.2200908332379953E-3</v>
      </c>
      <c r="M34">
        <v>2</v>
      </c>
      <c r="N34" t="s">
        <v>23</v>
      </c>
      <c r="O34" t="s">
        <v>24</v>
      </c>
      <c r="P34" s="23">
        <v>23.787073146353301</v>
      </c>
      <c r="Q34" s="44">
        <f t="shared" ref="Q34" si="79">AVERAGE(P34:P36)</f>
        <v>23.650839359602269</v>
      </c>
      <c r="R34" s="43">
        <f t="shared" ref="R34" si="80">STDEV(P35:P36)</f>
        <v>1.6536953104066655E-2</v>
      </c>
      <c r="S34" s="43">
        <f t="shared" ref="S34" si="81">R34/Q34</f>
        <v>6.992121020581298E-4</v>
      </c>
      <c r="Y34">
        <v>2</v>
      </c>
      <c r="Z34" t="s">
        <v>23</v>
      </c>
      <c r="AA34" t="s">
        <v>24</v>
      </c>
      <c r="AB34" s="23">
        <v>25.260512964735199</v>
      </c>
      <c r="AC34" s="44">
        <f t="shared" ref="AC34" si="82">AVERAGE(AB34:AB36)</f>
        <v>25.2388517798456</v>
      </c>
      <c r="AD34" s="43">
        <f t="shared" ref="AD34" si="83">STDEV(AB35:AB36)</f>
        <v>2.0795460165471603E-2</v>
      </c>
      <c r="AE34" s="43">
        <f t="shared" ref="AE34" si="84">AD34/AC34</f>
        <v>8.2394636439355568E-4</v>
      </c>
      <c r="AK34">
        <v>2</v>
      </c>
      <c r="AL34" t="s">
        <v>23</v>
      </c>
      <c r="AM34" t="s">
        <v>24</v>
      </c>
      <c r="AN34" s="23">
        <v>25.873602185290501</v>
      </c>
      <c r="AO34" s="44">
        <f t="shared" ref="AO34" si="85">AVERAGE(AN34:AN36)</f>
        <v>25.7652061809877</v>
      </c>
      <c r="AP34" s="43">
        <f t="shared" ref="AP34" si="86">STDEV(AN35:AN36)</f>
        <v>4.0608470427642214E-2</v>
      </c>
      <c r="AQ34" s="43">
        <f t="shared" ref="AQ34" si="87">AP34/AO34</f>
        <v>1.5760972430178899E-3</v>
      </c>
    </row>
    <row r="35" spans="1:46">
      <c r="A35">
        <v>2</v>
      </c>
      <c r="B35" t="s">
        <v>23</v>
      </c>
      <c r="C35" t="s">
        <v>24</v>
      </c>
      <c r="D35" s="23">
        <v>24.053249193926298</v>
      </c>
      <c r="E35" s="43"/>
      <c r="F35" s="43"/>
      <c r="G35" s="43"/>
      <c r="M35">
        <v>2</v>
      </c>
      <c r="N35" t="s">
        <v>23</v>
      </c>
      <c r="O35" t="s">
        <v>24</v>
      </c>
      <c r="P35" s="23">
        <v>23.5944158579068</v>
      </c>
      <c r="Q35" s="43"/>
      <c r="R35" s="43"/>
      <c r="S35" s="43"/>
      <c r="Y35">
        <v>2</v>
      </c>
      <c r="Z35" t="s">
        <v>23</v>
      </c>
      <c r="AA35" t="s">
        <v>24</v>
      </c>
      <c r="AB35" s="23">
        <v>25.213316576499899</v>
      </c>
      <c r="AC35" s="43"/>
      <c r="AD35" s="43"/>
      <c r="AE35" s="43"/>
      <c r="AK35">
        <v>2</v>
      </c>
      <c r="AL35" t="s">
        <v>23</v>
      </c>
      <c r="AM35" t="s">
        <v>24</v>
      </c>
      <c r="AN35" s="23">
        <v>25.682293654023301</v>
      </c>
      <c r="AO35" s="43"/>
      <c r="AP35" s="43"/>
      <c r="AQ35" s="43"/>
    </row>
    <row r="36" spans="1:46">
      <c r="A36">
        <v>2</v>
      </c>
      <c r="B36" t="s">
        <v>23</v>
      </c>
      <c r="C36" t="s">
        <v>24</v>
      </c>
      <c r="D36" s="23">
        <v>23.837719418355199</v>
      </c>
      <c r="E36" s="43"/>
      <c r="F36" s="43"/>
      <c r="G36" s="43"/>
      <c r="M36">
        <v>2</v>
      </c>
      <c r="N36" t="s">
        <v>23</v>
      </c>
      <c r="O36" t="s">
        <v>24</v>
      </c>
      <c r="P36" s="23">
        <v>23.571029074546701</v>
      </c>
      <c r="Q36" s="43"/>
      <c r="R36" s="43"/>
      <c r="S36" s="43"/>
      <c r="Y36">
        <v>2</v>
      </c>
      <c r="Z36" t="s">
        <v>23</v>
      </c>
      <c r="AA36" t="s">
        <v>24</v>
      </c>
      <c r="AB36" s="23">
        <v>25.242725798301699</v>
      </c>
      <c r="AC36" s="43"/>
      <c r="AD36" s="43"/>
      <c r="AE36" s="43"/>
      <c r="AK36">
        <v>2</v>
      </c>
      <c r="AL36" t="s">
        <v>23</v>
      </c>
      <c r="AM36" t="s">
        <v>24</v>
      </c>
      <c r="AN36" s="23">
        <v>25.739722703649299</v>
      </c>
      <c r="AO36" s="43"/>
      <c r="AP36" s="43"/>
      <c r="AQ36" s="43"/>
    </row>
    <row r="37" spans="1:46">
      <c r="A37">
        <v>2</v>
      </c>
      <c r="B37" t="s">
        <v>25</v>
      </c>
      <c r="C37" t="s">
        <v>24</v>
      </c>
      <c r="D37" s="23">
        <v>19.1536437170518</v>
      </c>
      <c r="E37" s="44">
        <f t="shared" ref="E37" si="88">AVERAGE(D37:D39)</f>
        <v>19.1770535549268</v>
      </c>
      <c r="F37" s="43">
        <f t="shared" ref="F37" si="89">STDEV(D38:D39)</f>
        <v>3.2373563471698409E-3</v>
      </c>
      <c r="G37" s="43">
        <f t="shared" ref="G37" si="90">F37/E37</f>
        <v>1.6881406405303215E-4</v>
      </c>
      <c r="M37">
        <v>2</v>
      </c>
      <c r="N37" t="s">
        <v>25</v>
      </c>
      <c r="O37" t="s">
        <v>24</v>
      </c>
      <c r="P37" s="23">
        <v>18.923417348011501</v>
      </c>
      <c r="Q37" s="44">
        <f t="shared" ref="Q37" si="91">AVERAGE(P37:P39)</f>
        <v>19.000305389739498</v>
      </c>
      <c r="R37" s="43">
        <f t="shared" ref="R37" si="92">STDEV(P38:P39)</f>
        <v>3.5573607136662647E-2</v>
      </c>
      <c r="S37" s="43">
        <f t="shared" ref="S37" si="93">R37/Q37</f>
        <v>1.8722650192703231E-3</v>
      </c>
      <c r="Y37">
        <v>2</v>
      </c>
      <c r="Z37" t="s">
        <v>25</v>
      </c>
      <c r="AA37" t="s">
        <v>24</v>
      </c>
      <c r="AB37" s="23">
        <v>20.3024095029688</v>
      </c>
      <c r="AC37" s="44">
        <f t="shared" ref="AC37" si="94">AVERAGE(AB37:AB39)</f>
        <v>20.436623833513497</v>
      </c>
      <c r="AD37" s="43">
        <f t="shared" ref="AD37" si="95">STDEV(AB38:AB39)</f>
        <v>0.20463071763566795</v>
      </c>
      <c r="AE37" s="43">
        <f t="shared" ref="AE37" si="96">AD37/AC37</f>
        <v>1.0012941438012832E-2</v>
      </c>
      <c r="AK37">
        <v>2</v>
      </c>
      <c r="AL37" t="s">
        <v>25</v>
      </c>
      <c r="AM37" t="s">
        <v>24</v>
      </c>
      <c r="AN37" s="23">
        <v>20.928611468261298</v>
      </c>
      <c r="AO37" s="44">
        <f t="shared" ref="AO37" si="97">AVERAGE(AN37:AN39)</f>
        <v>20.946445644019533</v>
      </c>
      <c r="AP37" s="43">
        <f t="shared" ref="AP37" si="98">STDEV(AN38:AN39)</f>
        <v>1.9431965501296566E-2</v>
      </c>
      <c r="AQ37" s="43">
        <f t="shared" ref="AQ37" si="99">AP37/AO37</f>
        <v>9.276975116226762E-4</v>
      </c>
    </row>
    <row r="38" spans="1:46">
      <c r="A38">
        <v>2</v>
      </c>
      <c r="B38" t="s">
        <v>25</v>
      </c>
      <c r="C38" t="s">
        <v>24</v>
      </c>
      <c r="D38" s="23">
        <v>19.1864693172381</v>
      </c>
      <c r="E38" s="43"/>
      <c r="F38" s="43"/>
      <c r="G38" s="43"/>
      <c r="M38">
        <v>2</v>
      </c>
      <c r="N38" t="s">
        <v>25</v>
      </c>
      <c r="O38" t="s">
        <v>24</v>
      </c>
      <c r="P38" s="23">
        <v>19.013595071765899</v>
      </c>
      <c r="Q38" s="43"/>
      <c r="R38" s="43"/>
      <c r="S38" s="43"/>
      <c r="Y38">
        <v>2</v>
      </c>
      <c r="Z38" t="s">
        <v>25</v>
      </c>
      <c r="AA38" t="s">
        <v>24</v>
      </c>
      <c r="AB38" s="23">
        <v>20.6484267668651</v>
      </c>
      <c r="AC38" s="43"/>
      <c r="AD38" s="43"/>
      <c r="AE38" s="43"/>
      <c r="AK38">
        <v>2</v>
      </c>
      <c r="AL38" t="s">
        <v>25</v>
      </c>
      <c r="AM38" t="s">
        <v>24</v>
      </c>
      <c r="AN38" s="23">
        <v>20.941622257320901</v>
      </c>
      <c r="AO38" s="43"/>
      <c r="AP38" s="43"/>
      <c r="AQ38" s="43"/>
    </row>
    <row r="39" spans="1:46">
      <c r="A39">
        <v>2</v>
      </c>
      <c r="B39" t="s">
        <v>25</v>
      </c>
      <c r="C39" t="s">
        <v>24</v>
      </c>
      <c r="D39" s="23">
        <v>19.191047630490502</v>
      </c>
      <c r="E39" s="43"/>
      <c r="F39" s="43"/>
      <c r="G39" s="43"/>
      <c r="M39">
        <v>2</v>
      </c>
      <c r="N39" t="s">
        <v>25</v>
      </c>
      <c r="O39" t="s">
        <v>24</v>
      </c>
      <c r="P39" s="23">
        <v>19.063903749441099</v>
      </c>
      <c r="Q39" s="43"/>
      <c r="R39" s="43"/>
      <c r="S39" s="43"/>
      <c r="Y39">
        <v>2</v>
      </c>
      <c r="Z39" t="s">
        <v>25</v>
      </c>
      <c r="AA39" t="s">
        <v>24</v>
      </c>
      <c r="AB39" s="23">
        <v>20.359035230706599</v>
      </c>
      <c r="AC39" s="43"/>
      <c r="AD39" s="43"/>
      <c r="AE39" s="43"/>
      <c r="AK39">
        <v>2</v>
      </c>
      <c r="AL39" t="s">
        <v>25</v>
      </c>
      <c r="AM39" t="s">
        <v>24</v>
      </c>
      <c r="AN39" s="23">
        <v>20.969103206476401</v>
      </c>
      <c r="AO39" s="43"/>
      <c r="AP39" s="43"/>
      <c r="AQ39" s="43"/>
    </row>
    <row r="40" spans="1:46">
      <c r="A40">
        <v>2</v>
      </c>
      <c r="B40" t="s">
        <v>9</v>
      </c>
      <c r="C40" t="s">
        <v>24</v>
      </c>
      <c r="D40" s="23">
        <v>19.601047858374699</v>
      </c>
      <c r="E40" s="44">
        <f t="shared" ref="E40" si="100">AVERAGE(D40:D42)</f>
        <v>19.823619599499967</v>
      </c>
      <c r="F40" s="43">
        <f t="shared" ref="F40" si="101">STDEV(D41:D42)</f>
        <v>0.17532564512727203</v>
      </c>
      <c r="G40" s="43">
        <f t="shared" ref="G40" si="102">F40/E40</f>
        <v>8.8442801400252079E-3</v>
      </c>
      <c r="M40">
        <v>2</v>
      </c>
      <c r="N40" t="s">
        <v>9</v>
      </c>
      <c r="O40" t="s">
        <v>24</v>
      </c>
      <c r="P40" s="23">
        <v>20.0540822676247</v>
      </c>
      <c r="Q40" s="44">
        <f t="shared" ref="Q40" si="103">AVERAGE(P40:P42)</f>
        <v>20.046859480439135</v>
      </c>
      <c r="R40" s="43">
        <f t="shared" ref="R40" si="104">STDEV(P41:P42)</f>
        <v>6.944453536034681E-2</v>
      </c>
      <c r="S40" s="43">
        <f t="shared" ref="S40" si="105">R40/Q40</f>
        <v>3.4641104472302908E-3</v>
      </c>
      <c r="Y40">
        <v>2</v>
      </c>
      <c r="Z40" t="s">
        <v>9</v>
      </c>
      <c r="AA40" t="s">
        <v>24</v>
      </c>
      <c r="AB40" s="23">
        <v>21.498655008699998</v>
      </c>
      <c r="AC40" s="44">
        <f t="shared" ref="AC40" si="106">AVERAGE(AB40:AB42)</f>
        <v>21.357515838353432</v>
      </c>
      <c r="AD40" s="43">
        <f t="shared" ref="AD40" si="107">STDEV(AB41:AB42)</f>
        <v>8.4075325119906411E-2</v>
      </c>
      <c r="AE40" s="43">
        <f t="shared" ref="AE40" si="108">AD40/AC40</f>
        <v>3.9365685483386363E-3</v>
      </c>
      <c r="AK40">
        <v>2</v>
      </c>
      <c r="AL40" t="s">
        <v>9</v>
      </c>
      <c r="AM40" t="s">
        <v>24</v>
      </c>
      <c r="AN40" s="23">
        <v>21.7788033315517</v>
      </c>
      <c r="AO40" s="44">
        <f t="shared" ref="AO40" si="109">AVERAGE(AN40:AN42)</f>
        <v>21.665770397874137</v>
      </c>
      <c r="AP40" s="43">
        <f t="shared" ref="AP40" si="110">STDEV(AN41:AN42)</f>
        <v>0.15220660152480764</v>
      </c>
      <c r="AQ40" s="43">
        <f t="shared" ref="AQ40" si="111">AP40/AO40</f>
        <v>7.0252106770106945E-3</v>
      </c>
    </row>
    <row r="41" spans="1:46">
      <c r="A41">
        <v>2</v>
      </c>
      <c r="B41" t="s">
        <v>9</v>
      </c>
      <c r="C41" t="s">
        <v>24</v>
      </c>
      <c r="D41" s="23">
        <v>19.810931517477201</v>
      </c>
      <c r="E41" s="43"/>
      <c r="F41" s="43"/>
      <c r="G41" s="43"/>
      <c r="M41">
        <v>2</v>
      </c>
      <c r="N41" t="s">
        <v>9</v>
      </c>
      <c r="O41" t="s">
        <v>24</v>
      </c>
      <c r="P41" s="23">
        <v>19.994143384976699</v>
      </c>
      <c r="Q41" s="43"/>
      <c r="R41" s="43"/>
      <c r="S41" s="43"/>
      <c r="Y41">
        <v>2</v>
      </c>
      <c r="Z41" t="s">
        <v>9</v>
      </c>
      <c r="AA41" t="s">
        <v>24</v>
      </c>
      <c r="AB41" s="23">
        <v>21.227496020657401</v>
      </c>
      <c r="AC41" s="43"/>
      <c r="AD41" s="43"/>
      <c r="AE41" s="43"/>
      <c r="AK41">
        <v>2</v>
      </c>
      <c r="AL41" t="s">
        <v>9</v>
      </c>
      <c r="AM41" t="s">
        <v>24</v>
      </c>
      <c r="AN41" s="23">
        <v>21.501627610955801</v>
      </c>
      <c r="AO41" s="43"/>
      <c r="AP41" s="43"/>
      <c r="AQ41" s="43"/>
    </row>
    <row r="42" spans="1:46">
      <c r="A42">
        <v>2</v>
      </c>
      <c r="B42" t="s">
        <v>9</v>
      </c>
      <c r="C42" t="s">
        <v>24</v>
      </c>
      <c r="D42" s="23">
        <v>20.058879422648001</v>
      </c>
      <c r="E42" s="43"/>
      <c r="F42" s="43"/>
      <c r="G42" s="43"/>
      <c r="M42">
        <v>2</v>
      </c>
      <c r="N42" t="s">
        <v>9</v>
      </c>
      <c r="O42" t="s">
        <v>24</v>
      </c>
      <c r="P42" s="23">
        <v>20.092352788715999</v>
      </c>
      <c r="Q42" s="43"/>
      <c r="R42" s="43"/>
      <c r="S42" s="43"/>
      <c r="Y42">
        <v>2</v>
      </c>
      <c r="Z42" t="s">
        <v>9</v>
      </c>
      <c r="AA42" t="s">
        <v>24</v>
      </c>
      <c r="AB42" s="23">
        <v>21.3463964857029</v>
      </c>
      <c r="AC42" s="43"/>
      <c r="AD42" s="43"/>
      <c r="AE42" s="43"/>
      <c r="AK42">
        <v>2</v>
      </c>
      <c r="AL42" t="s">
        <v>9</v>
      </c>
      <c r="AM42" t="s">
        <v>24</v>
      </c>
      <c r="AN42" s="23">
        <v>21.716880251114901</v>
      </c>
      <c r="AO42" s="43"/>
      <c r="AP42" s="43"/>
      <c r="AQ42" s="43"/>
    </row>
    <row r="43" spans="1:46">
      <c r="A43">
        <v>2</v>
      </c>
      <c r="B43" t="s">
        <v>25</v>
      </c>
      <c r="C43" t="s">
        <v>29</v>
      </c>
      <c r="D43" s="23">
        <v>19.398037056212399</v>
      </c>
      <c r="E43" s="44">
        <f t="shared" ref="E43" si="112">AVERAGE(D43:D45)</f>
        <v>19.360759494932498</v>
      </c>
      <c r="F43" s="43">
        <f t="shared" ref="F43" si="113">STDEV(D44:D45)</f>
        <v>8.5340629639544585E-2</v>
      </c>
      <c r="G43" s="43">
        <f t="shared" ref="G43" si="114">F43/E43</f>
        <v>4.4079174508562906E-3</v>
      </c>
      <c r="M43">
        <v>2</v>
      </c>
      <c r="N43" t="s">
        <v>25</v>
      </c>
      <c r="O43" t="s">
        <v>29</v>
      </c>
      <c r="P43" s="23">
        <v>19.138714836223102</v>
      </c>
      <c r="Q43" s="44">
        <f t="shared" ref="Q43" si="115">AVERAGE(P43:P45)</f>
        <v>19.086531515321234</v>
      </c>
      <c r="R43" s="43">
        <f t="shared" ref="R43" si="116">STDEV(P44:P45)</f>
        <v>0.12169992919569542</v>
      </c>
      <c r="S43" s="43">
        <f t="shared" ref="S43" si="117">R43/Q43</f>
        <v>6.3762202733379739E-3</v>
      </c>
      <c r="Y43">
        <v>2</v>
      </c>
      <c r="Z43" t="s">
        <v>25</v>
      </c>
      <c r="AA43" t="s">
        <v>29</v>
      </c>
      <c r="AB43" s="23">
        <v>20.2785516970152</v>
      </c>
      <c r="AC43" s="44">
        <f t="shared" ref="AC43" si="118">AVERAGE(AB43:AB45)</f>
        <v>20.275517689815931</v>
      </c>
      <c r="AD43" s="43">
        <f t="shared" ref="AD43" si="119">STDEV(AB44:AB45)</f>
        <v>5.6241956543206628E-2</v>
      </c>
      <c r="AE43" s="43">
        <f t="shared" ref="AE43" si="120">AD43/AC43</f>
        <v>2.7738851063445875E-3</v>
      </c>
      <c r="AK43">
        <v>2</v>
      </c>
      <c r="AL43" t="s">
        <v>25</v>
      </c>
      <c r="AM43" t="s">
        <v>29</v>
      </c>
      <c r="AN43" s="23">
        <v>20.8784697971425</v>
      </c>
      <c r="AO43" s="44">
        <f t="shared" ref="AO43" si="121">AVERAGE(AN43:AN45)</f>
        <v>20.875005655583536</v>
      </c>
      <c r="AP43" s="43">
        <f t="shared" ref="AP43" si="122">STDEV(AN44:AN45)</f>
        <v>4.6329164478545216E-3</v>
      </c>
      <c r="AQ43" s="43">
        <f t="shared" ref="AQ43" si="123">AP43/AO43</f>
        <v>2.219360571342089E-4</v>
      </c>
    </row>
    <row r="44" spans="1:46">
      <c r="A44">
        <v>2</v>
      </c>
      <c r="B44" t="s">
        <v>25</v>
      </c>
      <c r="C44" t="s">
        <v>29</v>
      </c>
      <c r="D44" s="23">
        <v>19.402465652221402</v>
      </c>
      <c r="E44" s="43"/>
      <c r="F44" s="43"/>
      <c r="G44" s="43"/>
      <c r="M44">
        <v>2</v>
      </c>
      <c r="N44" t="s">
        <v>25</v>
      </c>
      <c r="O44" t="s">
        <v>29</v>
      </c>
      <c r="P44" s="23">
        <v>19.146494700074498</v>
      </c>
      <c r="Q44" s="43"/>
      <c r="R44" s="43"/>
      <c r="S44" s="43"/>
      <c r="Y44">
        <v>2</v>
      </c>
      <c r="Z44" t="s">
        <v>25</v>
      </c>
      <c r="AA44" t="s">
        <v>29</v>
      </c>
      <c r="AB44" s="23">
        <v>20.313769755075199</v>
      </c>
      <c r="AC44" s="43"/>
      <c r="AD44" s="43"/>
      <c r="AE44" s="43"/>
      <c r="AK44">
        <v>2</v>
      </c>
      <c r="AL44" t="s">
        <v>25</v>
      </c>
      <c r="AM44" t="s">
        <v>29</v>
      </c>
      <c r="AN44" s="23">
        <v>20.876549551440998</v>
      </c>
      <c r="AO44" s="43"/>
      <c r="AP44" s="43"/>
      <c r="AQ44" s="43"/>
    </row>
    <row r="45" spans="1:46">
      <c r="A45">
        <v>2</v>
      </c>
      <c r="B45" t="s">
        <v>25</v>
      </c>
      <c r="C45" t="s">
        <v>29</v>
      </c>
      <c r="D45" s="23">
        <v>19.281775776363698</v>
      </c>
      <c r="E45" s="43"/>
      <c r="F45" s="43"/>
      <c r="G45" s="43"/>
      <c r="M45">
        <v>2</v>
      </c>
      <c r="N45" t="s">
        <v>25</v>
      </c>
      <c r="O45" t="s">
        <v>29</v>
      </c>
      <c r="P45" s="23">
        <v>18.974385009666101</v>
      </c>
      <c r="Q45" s="43"/>
      <c r="R45" s="43"/>
      <c r="S45" s="43"/>
      <c r="Y45">
        <v>2</v>
      </c>
      <c r="Z45" t="s">
        <v>25</v>
      </c>
      <c r="AA45" t="s">
        <v>29</v>
      </c>
      <c r="AB45" s="23">
        <v>20.234231617357398</v>
      </c>
      <c r="AC45" s="43"/>
      <c r="AD45" s="43"/>
      <c r="AE45" s="43"/>
      <c r="AK45">
        <v>2</v>
      </c>
      <c r="AL45" t="s">
        <v>25</v>
      </c>
      <c r="AM45" t="s">
        <v>29</v>
      </c>
      <c r="AN45" s="23">
        <v>20.869997618167101</v>
      </c>
      <c r="AO45" s="43"/>
      <c r="AP45" s="43"/>
      <c r="AQ45" s="43"/>
    </row>
    <row r="46" spans="1:46">
      <c r="A46">
        <v>2</v>
      </c>
      <c r="B46" t="s">
        <v>9</v>
      </c>
      <c r="C46" t="s">
        <v>29</v>
      </c>
      <c r="D46" s="23">
        <v>25.473198046672898</v>
      </c>
      <c r="E46" s="44">
        <f t="shared" ref="E46" si="124">AVERAGE(D46:D48)</f>
        <v>25.785110439737235</v>
      </c>
      <c r="F46" s="43">
        <f t="shared" ref="F46" si="125">STDEV(D47:D48)</f>
        <v>0.37903161378548844</v>
      </c>
      <c r="G46" s="43">
        <f t="shared" ref="G46" si="126">F46/E46</f>
        <v>1.4699631194961482E-2</v>
      </c>
      <c r="M46">
        <v>2</v>
      </c>
      <c r="N46" t="s">
        <v>9</v>
      </c>
      <c r="O46" t="s">
        <v>29</v>
      </c>
      <c r="P46" s="23">
        <v>25.819500106176498</v>
      </c>
      <c r="Q46" s="44">
        <f t="shared" ref="Q46" si="127">AVERAGE(P46:P48)</f>
        <v>25.749740699013799</v>
      </c>
      <c r="R46" s="43">
        <f t="shared" ref="R46" si="128">STDEV(P47:P48)</f>
        <v>0.17279144217500628</v>
      </c>
      <c r="S46" s="43">
        <f t="shared" ref="S46" si="129">R46/Q46</f>
        <v>6.7104148424152518E-3</v>
      </c>
      <c r="Y46">
        <v>2</v>
      </c>
      <c r="Z46" t="s">
        <v>9</v>
      </c>
      <c r="AA46" t="s">
        <v>29</v>
      </c>
      <c r="AB46" s="23">
        <v>26.4800538289002</v>
      </c>
      <c r="AC46" s="44">
        <f t="shared" ref="AC46" si="130">AVERAGE(AB46:AB48)</f>
        <v>26.530054164484469</v>
      </c>
      <c r="AD46" s="43">
        <f t="shared" ref="AD46" si="131">STDEV(AB47:AB48)</f>
        <v>4.3172676996921212E-2</v>
      </c>
      <c r="AE46" s="43">
        <f t="shared" ref="AE46" si="132">AD46/AC46</f>
        <v>1.6273120563287829E-3</v>
      </c>
      <c r="AK46">
        <v>2</v>
      </c>
      <c r="AL46" t="s">
        <v>9</v>
      </c>
      <c r="AM46" t="s">
        <v>29</v>
      </c>
      <c r="AN46" s="23">
        <v>27.317636112268001</v>
      </c>
      <c r="AO46" s="44">
        <f t="shared" ref="AO46" si="133">AVERAGE(AN46:AN48)</f>
        <v>27.422970396808566</v>
      </c>
      <c r="AP46" s="43">
        <f t="shared" ref="AP46" si="134">STDEV(AN47:AN48)</f>
        <v>4.2674307788582659E-2</v>
      </c>
      <c r="AQ46" s="43">
        <f t="shared" ref="AQ46" si="135">AP46/AO46</f>
        <v>1.5561519110106692E-3</v>
      </c>
    </row>
    <row r="47" spans="1:46">
      <c r="A47">
        <v>2</v>
      </c>
      <c r="B47" t="s">
        <v>9</v>
      </c>
      <c r="C47" t="s">
        <v>29</v>
      </c>
      <c r="D47" s="23">
        <v>26.2090824606612</v>
      </c>
      <c r="E47" s="43"/>
      <c r="F47" s="43"/>
      <c r="G47" s="43"/>
      <c r="M47">
        <v>2</v>
      </c>
      <c r="N47" t="s">
        <v>9</v>
      </c>
      <c r="O47" t="s">
        <v>29</v>
      </c>
      <c r="P47" s="23">
        <v>25.837042995925401</v>
      </c>
      <c r="Q47" s="43"/>
      <c r="R47" s="43"/>
      <c r="S47" s="43"/>
      <c r="Y47">
        <v>2</v>
      </c>
      <c r="Z47" t="s">
        <v>9</v>
      </c>
      <c r="AA47" t="s">
        <v>29</v>
      </c>
      <c r="AB47" s="23">
        <v>26.585582024943101</v>
      </c>
      <c r="AC47" s="43"/>
      <c r="AD47" s="43"/>
      <c r="AE47" s="43"/>
      <c r="AK47">
        <v>2</v>
      </c>
      <c r="AL47" t="s">
        <v>9</v>
      </c>
      <c r="AM47" t="s">
        <v>29</v>
      </c>
      <c r="AN47" s="23">
        <v>27.445462246659101</v>
      </c>
      <c r="AO47" s="43"/>
      <c r="AP47" s="43"/>
      <c r="AQ47" s="43"/>
    </row>
    <row r="48" spans="1:46">
      <c r="A48">
        <v>2</v>
      </c>
      <c r="B48" t="s">
        <v>9</v>
      </c>
      <c r="C48" t="s">
        <v>29</v>
      </c>
      <c r="D48" s="23">
        <v>25.673050811877602</v>
      </c>
      <c r="E48" s="43"/>
      <c r="F48" s="43"/>
      <c r="G48" s="43"/>
      <c r="M48">
        <v>2</v>
      </c>
      <c r="N48" t="s">
        <v>9</v>
      </c>
      <c r="O48" t="s">
        <v>29</v>
      </c>
      <c r="P48" s="23">
        <v>25.592678994939501</v>
      </c>
      <c r="Q48" s="43"/>
      <c r="R48" s="43"/>
      <c r="S48" s="43"/>
      <c r="Y48">
        <v>2</v>
      </c>
      <c r="Z48" t="s">
        <v>9</v>
      </c>
      <c r="AA48" t="s">
        <v>29</v>
      </c>
      <c r="AB48" s="23">
        <v>26.524526639610102</v>
      </c>
      <c r="AC48" s="43"/>
      <c r="AD48" s="43"/>
      <c r="AE48" s="43"/>
      <c r="AK48">
        <v>2</v>
      </c>
      <c r="AL48" t="s">
        <v>9</v>
      </c>
      <c r="AM48" t="s">
        <v>29</v>
      </c>
      <c r="AN48" s="23">
        <v>27.505812831498599</v>
      </c>
      <c r="AO48" s="43"/>
      <c r="AP48" s="43"/>
      <c r="AQ48" s="43"/>
    </row>
    <row r="49" spans="1:43">
      <c r="A49">
        <v>4</v>
      </c>
      <c r="B49" t="s">
        <v>23</v>
      </c>
      <c r="C49" t="s">
        <v>24</v>
      </c>
      <c r="D49" s="23">
        <v>24.467235683888099</v>
      </c>
      <c r="E49" s="44">
        <f t="shared" ref="E49" si="136">AVERAGE(D49:D51)</f>
        <v>24.396994693705597</v>
      </c>
      <c r="F49" s="43">
        <f>STDEV(D49:D50)</f>
        <v>0.12890186823530655</v>
      </c>
      <c r="G49" s="43">
        <f t="shared" ref="G49" si="137">F49/E49</f>
        <v>5.2835142136815364E-3</v>
      </c>
      <c r="M49">
        <v>4</v>
      </c>
      <c r="N49" t="s">
        <v>23</v>
      </c>
      <c r="O49" t="s">
        <v>24</v>
      </c>
      <c r="P49" s="23">
        <v>23.8341757631758</v>
      </c>
      <c r="Q49" s="44">
        <f t="shared" ref="Q49" si="138">AVERAGE(P49:P51)</f>
        <v>23.865861099854403</v>
      </c>
      <c r="R49" s="43">
        <f>STDEV(P49:P50)</f>
        <v>5.7946012391571253E-2</v>
      </c>
      <c r="S49" s="43">
        <f t="shared" ref="S49" si="139">R49/Q49</f>
        <v>2.4279874985078482E-3</v>
      </c>
      <c r="Y49">
        <v>4</v>
      </c>
      <c r="Z49" t="s">
        <v>23</v>
      </c>
      <c r="AA49" t="s">
        <v>24</v>
      </c>
      <c r="AB49" s="23">
        <v>25.8227861829135</v>
      </c>
      <c r="AC49" s="44">
        <f t="shared" ref="AC49" si="140">AVERAGE(AB49:AB51)</f>
        <v>25.817063507231996</v>
      </c>
      <c r="AD49" s="43">
        <f>STDEV(AB49:AB50)</f>
        <v>4.8665372945024689E-2</v>
      </c>
      <c r="AE49" s="43">
        <f t="shared" ref="AE49" si="141">AD49/AC49</f>
        <v>1.8850080657466066E-3</v>
      </c>
      <c r="AK49">
        <v>4</v>
      </c>
      <c r="AL49" t="s">
        <v>23</v>
      </c>
      <c r="AM49" t="s">
        <v>24</v>
      </c>
      <c r="AN49" s="23">
        <v>26.225669683226801</v>
      </c>
      <c r="AO49" s="44">
        <f t="shared" ref="AO49" si="142">AVERAGE(AN49:AN51)</f>
        <v>26.006911540287135</v>
      </c>
      <c r="AP49" s="43">
        <f>STDEV(AN49:AN50)</f>
        <v>0.19637347888948831</v>
      </c>
      <c r="AQ49" s="43">
        <f t="shared" ref="AQ49" si="143">AP49/AO49</f>
        <v>7.5508188884822964E-3</v>
      </c>
    </row>
    <row r="50" spans="1:43">
      <c r="A50">
        <v>4</v>
      </c>
      <c r="B50" t="s">
        <v>23</v>
      </c>
      <c r="C50" t="s">
        <v>24</v>
      </c>
      <c r="D50" s="23">
        <v>24.284940913614498</v>
      </c>
      <c r="E50" s="43"/>
      <c r="F50" s="43"/>
      <c r="G50" s="43"/>
      <c r="M50">
        <v>4</v>
      </c>
      <c r="N50" t="s">
        <v>23</v>
      </c>
      <c r="O50" t="s">
        <v>24</v>
      </c>
      <c r="P50" s="23">
        <v>23.916123799785399</v>
      </c>
      <c r="Q50" s="43"/>
      <c r="R50" s="43"/>
      <c r="S50" s="43"/>
      <c r="Y50">
        <v>4</v>
      </c>
      <c r="Z50" t="s">
        <v>23</v>
      </c>
      <c r="AA50" t="s">
        <v>24</v>
      </c>
      <c r="AB50" s="23">
        <v>25.891609413350299</v>
      </c>
      <c r="AC50" s="43"/>
      <c r="AD50" s="43"/>
      <c r="AE50" s="43"/>
      <c r="AK50">
        <v>4</v>
      </c>
      <c r="AL50" t="s">
        <v>23</v>
      </c>
      <c r="AM50" t="s">
        <v>24</v>
      </c>
      <c r="AN50" s="23">
        <v>25.9479556460909</v>
      </c>
      <c r="AO50" s="43"/>
      <c r="AP50" s="43"/>
      <c r="AQ50" s="43"/>
    </row>
    <row r="51" spans="1:43">
      <c r="A51">
        <v>4</v>
      </c>
      <c r="B51" t="s">
        <v>23</v>
      </c>
      <c r="C51" t="s">
        <v>24</v>
      </c>
      <c r="D51" s="23">
        <v>24.438807483614202</v>
      </c>
      <c r="E51" s="43"/>
      <c r="F51" s="43"/>
      <c r="G51" s="43"/>
      <c r="M51">
        <v>4</v>
      </c>
      <c r="N51" t="s">
        <v>23</v>
      </c>
      <c r="O51" t="s">
        <v>24</v>
      </c>
      <c r="P51" s="23">
        <v>23.847283736602002</v>
      </c>
      <c r="Q51" s="43"/>
      <c r="R51" s="43"/>
      <c r="S51" s="43"/>
      <c r="Y51">
        <v>4</v>
      </c>
      <c r="Z51" t="s">
        <v>23</v>
      </c>
      <c r="AA51" t="s">
        <v>24</v>
      </c>
      <c r="AB51" s="23">
        <v>25.7367949254322</v>
      </c>
      <c r="AC51" s="43"/>
      <c r="AD51" s="43"/>
      <c r="AE51" s="43"/>
      <c r="AK51">
        <v>4</v>
      </c>
      <c r="AL51" t="s">
        <v>23</v>
      </c>
      <c r="AM51" t="s">
        <v>24</v>
      </c>
      <c r="AN51" s="23">
        <v>25.847109291543699</v>
      </c>
      <c r="AO51" s="43"/>
      <c r="AP51" s="43"/>
      <c r="AQ51" s="43"/>
    </row>
    <row r="52" spans="1:43">
      <c r="A52">
        <v>4</v>
      </c>
      <c r="B52" t="s">
        <v>25</v>
      </c>
      <c r="C52" t="s">
        <v>24</v>
      </c>
      <c r="D52" s="23">
        <v>19.492173307967999</v>
      </c>
      <c r="E52" s="44">
        <f t="shared" ref="E52" si="144">AVERAGE(D52:D54)</f>
        <v>19.294648807806066</v>
      </c>
      <c r="F52" s="43">
        <f t="shared" ref="F52" si="145">STDEV(D53:D54)</f>
        <v>1.1823456065110654E-2</v>
      </c>
      <c r="G52" s="43">
        <f t="shared" ref="G52" si="146">F52/E52</f>
        <v>6.1278420679661294E-4</v>
      </c>
      <c r="M52">
        <v>4</v>
      </c>
      <c r="N52" t="s">
        <v>25</v>
      </c>
      <c r="O52" t="s">
        <v>24</v>
      </c>
      <c r="P52" s="23">
        <v>18.796603253504401</v>
      </c>
      <c r="Q52" s="44">
        <f t="shared" ref="Q52" si="147">AVERAGE(P52:P54)</f>
        <v>18.559367076769334</v>
      </c>
      <c r="R52" s="43">
        <f t="shared" ref="R52" si="148">STDEV(P53:P54)</f>
        <v>8.3355099354012308E-2</v>
      </c>
      <c r="S52" s="43">
        <f t="shared" ref="S52" si="149">R52/Q52</f>
        <v>4.4912684257615368E-3</v>
      </c>
      <c r="Y52">
        <v>4</v>
      </c>
      <c r="Z52" t="s">
        <v>25</v>
      </c>
      <c r="AA52" t="s">
        <v>24</v>
      </c>
      <c r="AB52" s="23">
        <v>20.577730646424499</v>
      </c>
      <c r="AC52" s="44">
        <f t="shared" ref="AC52" si="150">AVERAGE(AB52:AB54)</f>
        <v>20.491166960149929</v>
      </c>
      <c r="AD52" s="43">
        <f t="shared" ref="AD52" si="151">STDEV(AB53:AB54)</f>
        <v>7.3400740495516564E-3</v>
      </c>
      <c r="AE52" s="43">
        <f t="shared" ref="AE52" si="152">AD52/AC52</f>
        <v>3.5820673677717916E-4</v>
      </c>
      <c r="AK52">
        <v>4</v>
      </c>
      <c r="AL52" t="s">
        <v>25</v>
      </c>
      <c r="AM52" t="s">
        <v>24</v>
      </c>
      <c r="AN52" s="23">
        <v>20.7043802793456</v>
      </c>
      <c r="AO52" s="44">
        <f t="shared" ref="AO52" si="153">AVERAGE(AN52:AN54)</f>
        <v>20.670647753263768</v>
      </c>
      <c r="AP52" s="43">
        <f t="shared" ref="AP52" si="154">STDEV(AN53:AN54)</f>
        <v>2.2113556398243851E-2</v>
      </c>
      <c r="AQ52" s="43">
        <f t="shared" ref="AQ52" si="155">AP52/AO52</f>
        <v>1.0698047135340621E-3</v>
      </c>
    </row>
    <row r="53" spans="1:43">
      <c r="A53">
        <v>4</v>
      </c>
      <c r="B53" t="s">
        <v>25</v>
      </c>
      <c r="C53" t="s">
        <v>24</v>
      </c>
      <c r="D53" s="23">
        <v>19.187526111764399</v>
      </c>
      <c r="E53" s="43"/>
      <c r="F53" s="43"/>
      <c r="G53" s="43"/>
      <c r="M53">
        <v>4</v>
      </c>
      <c r="N53" t="s">
        <v>25</v>
      </c>
      <c r="O53" t="s">
        <v>24</v>
      </c>
      <c r="P53" s="23">
        <v>18.381808032402098</v>
      </c>
      <c r="Q53" s="43"/>
      <c r="R53" s="43"/>
      <c r="S53" s="43"/>
      <c r="Y53">
        <v>4</v>
      </c>
      <c r="Z53" t="s">
        <v>25</v>
      </c>
      <c r="AA53" t="s">
        <v>24</v>
      </c>
      <c r="AB53" s="23">
        <v>20.453075333147499</v>
      </c>
      <c r="AC53" s="43"/>
      <c r="AD53" s="43"/>
      <c r="AE53" s="43"/>
      <c r="AK53">
        <v>4</v>
      </c>
      <c r="AL53" t="s">
        <v>25</v>
      </c>
      <c r="AM53" t="s">
        <v>24</v>
      </c>
      <c r="AN53" s="23">
        <v>20.669418135908199</v>
      </c>
      <c r="AO53" s="43"/>
      <c r="AP53" s="43"/>
      <c r="AQ53" s="43"/>
    </row>
    <row r="54" spans="1:43">
      <c r="A54">
        <v>4</v>
      </c>
      <c r="B54" t="s">
        <v>25</v>
      </c>
      <c r="C54" t="s">
        <v>24</v>
      </c>
      <c r="D54" s="23">
        <v>19.204247003685801</v>
      </c>
      <c r="E54" s="43"/>
      <c r="F54" s="43"/>
      <c r="G54" s="43"/>
      <c r="M54">
        <v>4</v>
      </c>
      <c r="N54" t="s">
        <v>25</v>
      </c>
      <c r="O54" t="s">
        <v>24</v>
      </c>
      <c r="P54" s="23">
        <v>18.499689944401499</v>
      </c>
      <c r="Q54" s="43"/>
      <c r="R54" s="43"/>
      <c r="S54" s="43"/>
      <c r="Y54">
        <v>4</v>
      </c>
      <c r="Z54" t="s">
        <v>25</v>
      </c>
      <c r="AA54" t="s">
        <v>24</v>
      </c>
      <c r="AB54" s="23">
        <v>20.4426949008778</v>
      </c>
      <c r="AC54" s="43"/>
      <c r="AD54" s="43"/>
      <c r="AE54" s="43"/>
      <c r="AK54">
        <v>4</v>
      </c>
      <c r="AL54" t="s">
        <v>25</v>
      </c>
      <c r="AM54" t="s">
        <v>24</v>
      </c>
      <c r="AN54" s="23">
        <v>20.6381448445375</v>
      </c>
      <c r="AO54" s="43"/>
      <c r="AP54" s="43"/>
      <c r="AQ54" s="43"/>
    </row>
    <row r="55" spans="1:43">
      <c r="A55">
        <v>4</v>
      </c>
      <c r="B55" t="s">
        <v>9</v>
      </c>
      <c r="C55" t="s">
        <v>24</v>
      </c>
      <c r="D55" s="23">
        <v>20.2033111436259</v>
      </c>
      <c r="E55" s="44">
        <f t="shared" ref="E55" si="156">AVERAGE(D55:D57)</f>
        <v>20.150420017451236</v>
      </c>
      <c r="F55" s="43">
        <f t="shared" ref="F55" si="157">STDEV(D56:D57)</f>
        <v>9.1247616928139846E-2</v>
      </c>
      <c r="G55" s="43">
        <f t="shared" ref="G55" si="158">F55/E55</f>
        <v>4.5283233227453824E-3</v>
      </c>
      <c r="M55">
        <v>4</v>
      </c>
      <c r="N55" t="s">
        <v>9</v>
      </c>
      <c r="O55" t="s">
        <v>24</v>
      </c>
      <c r="P55" s="23">
        <v>19.682820696443802</v>
      </c>
      <c r="Q55" s="44">
        <f t="shared" ref="Q55" si="159">AVERAGE(P55:P57)</f>
        <v>19.820900568296903</v>
      </c>
      <c r="R55" s="43">
        <f t="shared" ref="R55" si="160">STDEV(P56:P57)</f>
        <v>0.26324221669901288</v>
      </c>
      <c r="S55" s="43">
        <f t="shared" ref="S55" si="161">R55/Q55</f>
        <v>1.32810421903868E-2</v>
      </c>
      <c r="Y55">
        <v>4</v>
      </c>
      <c r="Z55" t="s">
        <v>9</v>
      </c>
      <c r="AA55" t="s">
        <v>24</v>
      </c>
      <c r="AB55" s="23">
        <v>21.874131964739</v>
      </c>
      <c r="AC55" s="44">
        <f t="shared" ref="AC55" si="162">AVERAGE(AB55:AB57)</f>
        <v>21.778879004466933</v>
      </c>
      <c r="AD55" s="43">
        <f t="shared" ref="AD55" si="163">STDEV(AB56:AB57)</f>
        <v>0.17702039256752439</v>
      </c>
      <c r="AE55" s="43">
        <f t="shared" ref="AE55" si="164">AD55/AC55</f>
        <v>8.128076405182141E-3</v>
      </c>
      <c r="AK55">
        <v>4</v>
      </c>
      <c r="AL55" t="s">
        <v>9</v>
      </c>
      <c r="AM55" t="s">
        <v>24</v>
      </c>
      <c r="AN55" s="23">
        <v>21.816752018322699</v>
      </c>
      <c r="AO55" s="44">
        <f t="shared" ref="AO55" si="165">AVERAGE(AN55:AN57)</f>
        <v>21.77048343520903</v>
      </c>
      <c r="AP55" s="43">
        <f t="shared" ref="AP55" si="166">STDEV(AN56:AN57)</f>
        <v>0.22473088454596082</v>
      </c>
      <c r="AQ55" s="43">
        <f t="shared" ref="AQ55" si="167">AP55/AO55</f>
        <v>1.0322732851329678E-2</v>
      </c>
    </row>
    <row r="56" spans="1:43">
      <c r="A56">
        <v>4</v>
      </c>
      <c r="B56" t="s">
        <v>9</v>
      </c>
      <c r="C56" t="s">
        <v>24</v>
      </c>
      <c r="D56" s="23">
        <v>20.059452645666902</v>
      </c>
      <c r="E56" s="43"/>
      <c r="F56" s="43"/>
      <c r="G56" s="43"/>
      <c r="M56">
        <v>4</v>
      </c>
      <c r="N56" t="s">
        <v>9</v>
      </c>
      <c r="O56" t="s">
        <v>24</v>
      </c>
      <c r="P56" s="23">
        <v>19.703800147700999</v>
      </c>
      <c r="Q56" s="43"/>
      <c r="R56" s="43"/>
      <c r="S56" s="43"/>
      <c r="Y56">
        <v>4</v>
      </c>
      <c r="Z56" t="s">
        <v>9</v>
      </c>
      <c r="AA56" t="s">
        <v>24</v>
      </c>
      <c r="AB56" s="23">
        <v>21.856424844323701</v>
      </c>
      <c r="AC56" s="43"/>
      <c r="AD56" s="43"/>
      <c r="AE56" s="43"/>
      <c r="AK56">
        <v>4</v>
      </c>
      <c r="AL56" t="s">
        <v>9</v>
      </c>
      <c r="AM56" t="s">
        <v>24</v>
      </c>
      <c r="AN56" s="23">
        <v>21.588440411247699</v>
      </c>
      <c r="AO56" s="43"/>
      <c r="AP56" s="43"/>
      <c r="AQ56" s="43"/>
    </row>
    <row r="57" spans="1:43">
      <c r="A57">
        <v>4</v>
      </c>
      <c r="B57" t="s">
        <v>9</v>
      </c>
      <c r="C57" t="s">
        <v>24</v>
      </c>
      <c r="D57" s="23">
        <v>20.188496263060902</v>
      </c>
      <c r="E57" s="43"/>
      <c r="F57" s="43"/>
      <c r="G57" s="43"/>
      <c r="M57">
        <v>4</v>
      </c>
      <c r="N57" t="s">
        <v>9</v>
      </c>
      <c r="O57" t="s">
        <v>24</v>
      </c>
      <c r="P57" s="23">
        <v>20.0760808607459</v>
      </c>
      <c r="Q57" s="43"/>
      <c r="R57" s="43"/>
      <c r="S57" s="43"/>
      <c r="Y57">
        <v>4</v>
      </c>
      <c r="Z57" t="s">
        <v>9</v>
      </c>
      <c r="AA57" t="s">
        <v>24</v>
      </c>
      <c r="AB57" s="23">
        <v>21.606080204338099</v>
      </c>
      <c r="AC57" s="43"/>
      <c r="AD57" s="43"/>
      <c r="AE57" s="43"/>
      <c r="AK57">
        <v>4</v>
      </c>
      <c r="AL57" t="s">
        <v>9</v>
      </c>
      <c r="AM57" t="s">
        <v>24</v>
      </c>
      <c r="AN57" s="23">
        <v>21.906257876056699</v>
      </c>
      <c r="AO57" s="43"/>
      <c r="AP57" s="43"/>
      <c r="AQ57" s="43"/>
    </row>
    <row r="58" spans="1:43">
      <c r="A58">
        <v>4</v>
      </c>
      <c r="B58" t="s">
        <v>25</v>
      </c>
      <c r="C58" t="s">
        <v>29</v>
      </c>
      <c r="D58" s="23">
        <v>19.253254705429399</v>
      </c>
      <c r="E58" s="44">
        <f t="shared" ref="E58" si="168">AVERAGE(D58:D60)</f>
        <v>19.169810888636899</v>
      </c>
      <c r="F58" s="43">
        <f t="shared" ref="F58" si="169">STDEV(D59:D60)</f>
        <v>0.10210275173843072</v>
      </c>
      <c r="G58" s="43">
        <f t="shared" ref="G58" si="170">F58/E58</f>
        <v>5.3262263426371711E-3</v>
      </c>
      <c r="M58">
        <v>4</v>
      </c>
      <c r="N58" t="s">
        <v>25</v>
      </c>
      <c r="O58" t="s">
        <v>29</v>
      </c>
      <c r="P58" s="23">
        <v>18.616270161976601</v>
      </c>
      <c r="Q58" s="44">
        <f t="shared" ref="Q58" si="171">AVERAGE(P58:P60)</f>
        <v>18.660658961249599</v>
      </c>
      <c r="R58" s="43">
        <f t="shared" ref="R58" si="172">STDEV(P59:P60)</f>
        <v>0.13691789358622686</v>
      </c>
      <c r="S58" s="43">
        <f t="shared" ref="S58" si="173">R58/Q58</f>
        <v>7.3372485864806906E-3</v>
      </c>
      <c r="Y58">
        <v>4</v>
      </c>
      <c r="Z58" t="s">
        <v>25</v>
      </c>
      <c r="AA58" t="s">
        <v>29</v>
      </c>
      <c r="AB58" s="23">
        <v>20.244050725959699</v>
      </c>
      <c r="AC58" s="44">
        <f t="shared" ref="AC58" si="174">AVERAGE(AB58:AB60)</f>
        <v>20.462598645203467</v>
      </c>
      <c r="AD58" s="43">
        <f t="shared" ref="AD58" si="175">STDEV(AB59:AB60)</f>
        <v>0.32654219454944705</v>
      </c>
      <c r="AE58" s="43">
        <f t="shared" ref="AE58" si="176">AD58/AC58</f>
        <v>1.5958002217181255E-2</v>
      </c>
      <c r="AK58">
        <v>4</v>
      </c>
      <c r="AL58" t="s">
        <v>25</v>
      </c>
      <c r="AM58" t="s">
        <v>29</v>
      </c>
      <c r="AN58" s="23">
        <v>20.5820500020357</v>
      </c>
      <c r="AO58" s="44">
        <f t="shared" ref="AO58" si="177">AVERAGE(AN58:AN60)</f>
        <v>20.725071965917465</v>
      </c>
      <c r="AP58" s="43">
        <f t="shared" ref="AP58" si="178">STDEV(AN59:AN60)</f>
        <v>1.7044902629451027E-2</v>
      </c>
      <c r="AQ58" s="43">
        <f t="shared" ref="AQ58" si="179">AP58/AO58</f>
        <v>8.2242911665066814E-4</v>
      </c>
    </row>
    <row r="59" spans="1:43">
      <c r="A59">
        <v>4</v>
      </c>
      <c r="B59" t="s">
        <v>25</v>
      </c>
      <c r="C59" t="s">
        <v>29</v>
      </c>
      <c r="D59" s="23">
        <v>19.055891432108599</v>
      </c>
      <c r="E59" s="43"/>
      <c r="F59" s="43"/>
      <c r="G59" s="43"/>
      <c r="M59">
        <v>4</v>
      </c>
      <c r="N59" t="s">
        <v>25</v>
      </c>
      <c r="O59" t="s">
        <v>29</v>
      </c>
      <c r="P59" s="23">
        <v>18.779668931906699</v>
      </c>
      <c r="Q59" s="43"/>
      <c r="R59" s="43"/>
      <c r="S59" s="43"/>
      <c r="Y59">
        <v>4</v>
      </c>
      <c r="Z59" t="s">
        <v>25</v>
      </c>
      <c r="AA59" t="s">
        <v>29</v>
      </c>
      <c r="AB59" s="23">
        <v>20.802772804934801</v>
      </c>
      <c r="AC59" s="43"/>
      <c r="AD59" s="43"/>
      <c r="AE59" s="43"/>
      <c r="AK59">
        <v>4</v>
      </c>
      <c r="AL59" t="s">
        <v>25</v>
      </c>
      <c r="AM59" t="s">
        <v>29</v>
      </c>
      <c r="AN59" s="23">
        <v>20.7845303816244</v>
      </c>
      <c r="AO59" s="43"/>
      <c r="AP59" s="43"/>
      <c r="AQ59" s="43"/>
    </row>
    <row r="60" spans="1:43">
      <c r="A60">
        <v>4</v>
      </c>
      <c r="B60" t="s">
        <v>25</v>
      </c>
      <c r="C60" t="s">
        <v>29</v>
      </c>
      <c r="D60" s="23">
        <v>19.2002865283727</v>
      </c>
      <c r="E60" s="43"/>
      <c r="F60" s="43"/>
      <c r="G60" s="43"/>
      <c r="M60">
        <v>4</v>
      </c>
      <c r="N60" t="s">
        <v>25</v>
      </c>
      <c r="O60" t="s">
        <v>29</v>
      </c>
      <c r="P60" s="23">
        <v>18.5860377898655</v>
      </c>
      <c r="Q60" s="43"/>
      <c r="R60" s="43"/>
      <c r="S60" s="43"/>
      <c r="Y60">
        <v>4</v>
      </c>
      <c r="Z60" t="s">
        <v>25</v>
      </c>
      <c r="AA60" t="s">
        <v>29</v>
      </c>
      <c r="AB60" s="23">
        <v>20.340972404715899</v>
      </c>
      <c r="AC60" s="43"/>
      <c r="AD60" s="43"/>
      <c r="AE60" s="43"/>
      <c r="AK60">
        <v>4</v>
      </c>
      <c r="AL60" t="s">
        <v>25</v>
      </c>
      <c r="AM60" t="s">
        <v>29</v>
      </c>
      <c r="AN60" s="23">
        <v>20.808635514092298</v>
      </c>
      <c r="AO60" s="43"/>
      <c r="AP60" s="43"/>
      <c r="AQ60" s="43"/>
    </row>
    <row r="61" spans="1:43">
      <c r="A61">
        <v>4</v>
      </c>
      <c r="B61" t="s">
        <v>9</v>
      </c>
      <c r="C61" t="s">
        <v>29</v>
      </c>
      <c r="D61" s="23">
        <v>24.330800709783102</v>
      </c>
      <c r="E61" s="44">
        <f t="shared" ref="E61" si="180">AVERAGE(D61:D63)</f>
        <v>24.346701696467864</v>
      </c>
      <c r="F61" s="43">
        <f t="shared" ref="F61" si="181">STDEV(D62:D63)</f>
        <v>1.035726971131699E-2</v>
      </c>
      <c r="G61" s="43">
        <f>F61/E61</f>
        <v>4.2540750859980294E-4</v>
      </c>
      <c r="M61">
        <v>4</v>
      </c>
      <c r="N61" t="s">
        <v>9</v>
      </c>
      <c r="O61" t="s">
        <v>29</v>
      </c>
      <c r="P61" s="23">
        <v>23.976965829304401</v>
      </c>
      <c r="Q61" s="44">
        <f t="shared" ref="Q61" si="182">AVERAGE(P61:P63)</f>
        <v>23.848733216124998</v>
      </c>
      <c r="R61" s="43">
        <f t="shared" ref="R61" si="183">STDEV(P62:P63)</f>
        <v>0.11117774875823268</v>
      </c>
      <c r="S61" s="43">
        <f>R61/Q61</f>
        <v>4.6617884375955597E-3</v>
      </c>
      <c r="Y61">
        <v>4</v>
      </c>
      <c r="Z61" t="s">
        <v>9</v>
      </c>
      <c r="AA61" t="s">
        <v>29</v>
      </c>
      <c r="AB61" s="23">
        <v>24.9609953444611</v>
      </c>
      <c r="AC61" s="44">
        <f t="shared" ref="AC61" si="184">AVERAGE(AB61:AB63)</f>
        <v>25.157055068666565</v>
      </c>
      <c r="AD61" s="43">
        <f t="shared" ref="AD61" si="185">STDEV(AB62:AB63)</f>
        <v>6.8111188845458789E-2</v>
      </c>
      <c r="AE61" s="43">
        <f>AD61/AC61</f>
        <v>2.7074388738883887E-3</v>
      </c>
      <c r="AK61">
        <v>4</v>
      </c>
      <c r="AL61" t="s">
        <v>9</v>
      </c>
      <c r="AM61" t="s">
        <v>29</v>
      </c>
      <c r="AN61" s="23">
        <v>25.831856101164401</v>
      </c>
      <c r="AO61" s="44">
        <f t="shared" ref="AO61" si="186">AVERAGE(AN61:AN63)</f>
        <v>26.016720602918898</v>
      </c>
      <c r="AP61" s="43">
        <f t="shared" ref="AP61" si="187">STDEV(AN62:AN63)</f>
        <v>7.0838809805495145E-2</v>
      </c>
      <c r="AQ61" s="43">
        <f>AP61/AO61</f>
        <v>2.7228185629801288E-3</v>
      </c>
    </row>
    <row r="62" spans="1:43">
      <c r="A62">
        <v>4</v>
      </c>
      <c r="B62" t="s">
        <v>9</v>
      </c>
      <c r="C62" t="s">
        <v>29</v>
      </c>
      <c r="D62" s="23">
        <v>24.347328494162799</v>
      </c>
      <c r="E62" s="43"/>
      <c r="F62" s="43"/>
      <c r="G62" s="43"/>
      <c r="M62">
        <v>4</v>
      </c>
      <c r="N62" t="s">
        <v>9</v>
      </c>
      <c r="O62" t="s">
        <v>29</v>
      </c>
      <c r="P62" s="23">
        <v>23.863231449599301</v>
      </c>
      <c r="Q62" s="43"/>
      <c r="R62" s="43"/>
      <c r="S62" s="43"/>
      <c r="Y62">
        <v>4</v>
      </c>
      <c r="Z62" t="s">
        <v>9</v>
      </c>
      <c r="AA62" t="s">
        <v>29</v>
      </c>
      <c r="AB62" s="23">
        <v>25.206923047261999</v>
      </c>
      <c r="AC62" s="43"/>
      <c r="AD62" s="43"/>
      <c r="AE62" s="43"/>
      <c r="AK62">
        <v>4</v>
      </c>
      <c r="AL62" t="s">
        <v>9</v>
      </c>
      <c r="AM62" t="s">
        <v>29</v>
      </c>
      <c r="AN62" s="23">
        <v>26.0590622510115</v>
      </c>
      <c r="AO62" s="43"/>
      <c r="AP62" s="43"/>
      <c r="AQ62" s="43"/>
    </row>
    <row r="63" spans="1:43">
      <c r="A63">
        <v>4</v>
      </c>
      <c r="B63" t="s">
        <v>9</v>
      </c>
      <c r="C63" t="s">
        <v>29</v>
      </c>
      <c r="D63" s="23">
        <v>24.361975885457699</v>
      </c>
      <c r="E63" s="43"/>
      <c r="F63" s="43"/>
      <c r="G63" s="43"/>
      <c r="M63">
        <v>4</v>
      </c>
      <c r="N63" t="s">
        <v>9</v>
      </c>
      <c r="O63" t="s">
        <v>29</v>
      </c>
      <c r="P63" s="23">
        <v>23.7060023694713</v>
      </c>
      <c r="Q63" s="43"/>
      <c r="R63" s="43"/>
      <c r="S63" s="43"/>
      <c r="Y63">
        <v>4</v>
      </c>
      <c r="Z63" t="s">
        <v>9</v>
      </c>
      <c r="AA63" t="s">
        <v>29</v>
      </c>
      <c r="AB63" s="23">
        <v>25.303246814276601</v>
      </c>
      <c r="AC63" s="43"/>
      <c r="AD63" s="43"/>
      <c r="AE63" s="43"/>
      <c r="AK63">
        <v>4</v>
      </c>
      <c r="AL63" t="s">
        <v>9</v>
      </c>
      <c r="AM63" t="s">
        <v>29</v>
      </c>
      <c r="AN63" s="23">
        <v>26.1592434565808</v>
      </c>
      <c r="AO63" s="43"/>
      <c r="AP63" s="43"/>
      <c r="AQ63" s="43"/>
    </row>
    <row r="64" spans="1:43">
      <c r="A64">
        <v>6</v>
      </c>
      <c r="B64" t="s">
        <v>23</v>
      </c>
      <c r="C64" t="s">
        <v>24</v>
      </c>
      <c r="D64" s="23">
        <v>24.702646946153799</v>
      </c>
      <c r="E64" s="44">
        <f t="shared" ref="E64" si="188">AVERAGE(D64:D66)</f>
        <v>24.24505812023795</v>
      </c>
      <c r="F64" s="43">
        <f>STDEV(D64:D66)</f>
        <v>0.64712832360057471</v>
      </c>
      <c r="G64" s="43">
        <f t="shared" ref="G64" si="189">F64/E64</f>
        <v>2.6691143423591163E-2</v>
      </c>
      <c r="M64">
        <v>6</v>
      </c>
      <c r="N64" t="s">
        <v>23</v>
      </c>
      <c r="O64" t="s">
        <v>24</v>
      </c>
      <c r="P64" s="23">
        <v>24.062452026256299</v>
      </c>
      <c r="Q64" s="44">
        <f t="shared" ref="Q64" si="190">AVERAGE(P64:P66)</f>
        <v>24.014319971862765</v>
      </c>
      <c r="R64" s="43">
        <f t="shared" ref="R64" si="191">STDEV(P65:P66)</f>
        <v>5.3610667093147268E-2</v>
      </c>
      <c r="S64" s="43">
        <f t="shared" ref="S64" si="192">R64/Q64</f>
        <v>2.2324457721876832E-3</v>
      </c>
      <c r="Y64">
        <v>6</v>
      </c>
      <c r="Z64" t="s">
        <v>23</v>
      </c>
      <c r="AA64" t="s">
        <v>24</v>
      </c>
      <c r="AB64" s="23">
        <v>25.7110806726653</v>
      </c>
      <c r="AC64" s="44">
        <f t="shared" ref="AC64" si="193">AVERAGE(AB64:AB66)</f>
        <v>25.678889845972165</v>
      </c>
      <c r="AD64" s="43">
        <f t="shared" ref="AD64" si="194">STDEV(AB65:AB66)</f>
        <v>0.13672913982858947</v>
      </c>
      <c r="AE64" s="43">
        <f t="shared" ref="AE64" si="195">AD64/AC64</f>
        <v>5.324573634168845E-3</v>
      </c>
      <c r="AK64">
        <v>6</v>
      </c>
      <c r="AL64" t="s">
        <v>23</v>
      </c>
      <c r="AM64" t="s">
        <v>24</v>
      </c>
      <c r="AN64" s="23">
        <v>26.304172008514701</v>
      </c>
      <c r="AO64" s="44">
        <f t="shared" ref="AO64" si="196">AVERAGE(AN64:AN66)</f>
        <v>26.114829370907433</v>
      </c>
      <c r="AP64" s="43">
        <f t="shared" ref="AP64" si="197">STDEV(AN65:AN66)</f>
        <v>6.8006242815982637E-2</v>
      </c>
      <c r="AQ64" s="43">
        <f t="shared" ref="AQ64" si="198">AP64/AO64</f>
        <v>2.6041235747740815E-3</v>
      </c>
    </row>
    <row r="65" spans="1:43">
      <c r="A65">
        <v>6</v>
      </c>
      <c r="B65" t="s">
        <v>23</v>
      </c>
      <c r="C65" t="s">
        <v>24</v>
      </c>
      <c r="D65" s="23"/>
      <c r="E65" s="43"/>
      <c r="F65" s="43"/>
      <c r="G65" s="43"/>
      <c r="M65">
        <v>6</v>
      </c>
      <c r="N65" t="s">
        <v>23</v>
      </c>
      <c r="O65" t="s">
        <v>24</v>
      </c>
      <c r="P65" s="23">
        <v>24.028162410911499</v>
      </c>
      <c r="Q65" s="43"/>
      <c r="R65" s="43"/>
      <c r="S65" s="43"/>
      <c r="Y65">
        <v>6</v>
      </c>
      <c r="Z65" t="s">
        <v>23</v>
      </c>
      <c r="AA65" t="s">
        <v>24</v>
      </c>
      <c r="AB65" s="23">
        <v>25.566112330667</v>
      </c>
      <c r="AC65" s="43"/>
      <c r="AD65" s="43"/>
      <c r="AE65" s="43"/>
      <c r="AK65">
        <v>6</v>
      </c>
      <c r="AL65" t="s">
        <v>23</v>
      </c>
      <c r="AM65" t="s">
        <v>24</v>
      </c>
      <c r="AN65" s="23">
        <v>25.9720703766456</v>
      </c>
      <c r="AO65" s="43"/>
      <c r="AP65" s="43"/>
      <c r="AQ65" s="43"/>
    </row>
    <row r="66" spans="1:43">
      <c r="A66">
        <v>6</v>
      </c>
      <c r="B66" t="s">
        <v>23</v>
      </c>
      <c r="C66" t="s">
        <v>24</v>
      </c>
      <c r="D66" s="23">
        <v>23.787469294322101</v>
      </c>
      <c r="E66" s="43"/>
      <c r="F66" s="43"/>
      <c r="G66" s="43"/>
      <c r="M66">
        <v>6</v>
      </c>
      <c r="N66" t="s">
        <v>23</v>
      </c>
      <c r="O66" t="s">
        <v>24</v>
      </c>
      <c r="P66" s="23">
        <v>23.952345478420501</v>
      </c>
      <c r="Q66" s="43"/>
      <c r="R66" s="43"/>
      <c r="S66" s="43"/>
      <c r="Y66">
        <v>6</v>
      </c>
      <c r="Z66" t="s">
        <v>23</v>
      </c>
      <c r="AA66" t="s">
        <v>24</v>
      </c>
      <c r="AB66" s="23">
        <v>25.759476534584199</v>
      </c>
      <c r="AC66" s="43"/>
      <c r="AD66" s="43"/>
      <c r="AE66" s="43"/>
      <c r="AK66">
        <v>6</v>
      </c>
      <c r="AL66" t="s">
        <v>23</v>
      </c>
      <c r="AM66" t="s">
        <v>24</v>
      </c>
      <c r="AN66" s="23">
        <v>26.068245727562001</v>
      </c>
      <c r="AO66" s="43"/>
      <c r="AP66" s="43"/>
      <c r="AQ66" s="43"/>
    </row>
    <row r="67" spans="1:43">
      <c r="A67">
        <v>6</v>
      </c>
      <c r="B67" t="s">
        <v>25</v>
      </c>
      <c r="C67" t="s">
        <v>24</v>
      </c>
      <c r="D67" s="23">
        <v>18.876139637624</v>
      </c>
      <c r="E67" s="44">
        <f t="shared" ref="E67" si="199">AVERAGE(D67:D69)</f>
        <v>18.871178257490936</v>
      </c>
      <c r="F67" s="43">
        <f>STDEV(D67:D69)</f>
        <v>7.6481290940244043E-2</v>
      </c>
      <c r="G67" s="43">
        <f>F67/E67</f>
        <v>4.0528095223669831E-3</v>
      </c>
      <c r="M67">
        <v>6</v>
      </c>
      <c r="N67" t="s">
        <v>25</v>
      </c>
      <c r="O67" t="s">
        <v>24</v>
      </c>
      <c r="P67" s="23">
        <v>18.603136369624298</v>
      </c>
      <c r="Q67" s="44">
        <f t="shared" ref="Q67" si="200">AVERAGE(P67:P69)</f>
        <v>18.618250233379598</v>
      </c>
      <c r="R67" s="43">
        <f>STDEV(P67:P69)</f>
        <v>4.3366975788379336E-2</v>
      </c>
      <c r="S67" s="43">
        <f>R67/Q67</f>
        <v>2.3292723668859689E-3</v>
      </c>
      <c r="Y67">
        <v>6</v>
      </c>
      <c r="Z67" t="s">
        <v>25</v>
      </c>
      <c r="AA67" t="s">
        <v>24</v>
      </c>
      <c r="AB67" s="23">
        <v>20.398718847452098</v>
      </c>
      <c r="AC67" s="44">
        <f t="shared" ref="AC67" si="201">AVERAGE(AB67:AB69)</f>
        <v>20.412281231227134</v>
      </c>
      <c r="AD67" s="43">
        <f>STDEV(AB67:AB69)</f>
        <v>0.10699337891348247</v>
      </c>
      <c r="AE67" s="43">
        <f>AD67/AC67</f>
        <v>5.2416179113680727E-3</v>
      </c>
      <c r="AK67">
        <v>6</v>
      </c>
      <c r="AL67" t="s">
        <v>25</v>
      </c>
      <c r="AM67" t="s">
        <v>24</v>
      </c>
      <c r="AN67" s="23">
        <v>20.6752854350101</v>
      </c>
      <c r="AO67" s="44">
        <f t="shared" ref="AO67" si="202">AVERAGE(AN67:AN69)</f>
        <v>20.76804347352423</v>
      </c>
      <c r="AP67" s="43">
        <f>STDEV(AN67:AN69)</f>
        <v>0.11291631312314789</v>
      </c>
      <c r="AQ67" s="43">
        <f>AP67/AO67</f>
        <v>5.4370221858933048E-3</v>
      </c>
    </row>
    <row r="68" spans="1:43">
      <c r="A68">
        <v>6</v>
      </c>
      <c r="B68" t="s">
        <v>25</v>
      </c>
      <c r="C68" t="s">
        <v>24</v>
      </c>
      <c r="D68" s="23">
        <v>18.792337064582501</v>
      </c>
      <c r="E68" s="43"/>
      <c r="F68" s="43"/>
      <c r="G68" s="43"/>
      <c r="M68">
        <v>6</v>
      </c>
      <c r="N68" t="s">
        <v>25</v>
      </c>
      <c r="O68" t="s">
        <v>24</v>
      </c>
      <c r="P68" s="23">
        <v>18.667151728755002</v>
      </c>
      <c r="Q68" s="43"/>
      <c r="R68" s="43"/>
      <c r="S68" s="43"/>
      <c r="Y68">
        <v>6</v>
      </c>
      <c r="Z68" t="s">
        <v>25</v>
      </c>
      <c r="AA68" t="s">
        <v>24</v>
      </c>
      <c r="AB68" s="23">
        <v>20.525409164677701</v>
      </c>
      <c r="AC68" s="43"/>
      <c r="AD68" s="43"/>
      <c r="AE68" s="43"/>
      <c r="AK68">
        <v>6</v>
      </c>
      <c r="AL68" t="s">
        <v>25</v>
      </c>
      <c r="AM68" t="s">
        <v>24</v>
      </c>
      <c r="AN68" s="23">
        <v>20.893776468658899</v>
      </c>
      <c r="AO68" s="43"/>
      <c r="AP68" s="43"/>
      <c r="AQ68" s="43"/>
    </row>
    <row r="69" spans="1:43">
      <c r="A69">
        <v>6</v>
      </c>
      <c r="B69" t="s">
        <v>25</v>
      </c>
      <c r="C69" t="s">
        <v>24</v>
      </c>
      <c r="D69" s="23">
        <v>18.945058070266299</v>
      </c>
      <c r="E69" s="43"/>
      <c r="F69" s="43"/>
      <c r="G69" s="43"/>
      <c r="M69">
        <v>6</v>
      </c>
      <c r="N69" t="s">
        <v>25</v>
      </c>
      <c r="O69" t="s">
        <v>24</v>
      </c>
      <c r="P69" s="23">
        <v>18.584462601759501</v>
      </c>
      <c r="Q69" s="43"/>
      <c r="R69" s="43"/>
      <c r="S69" s="43"/>
      <c r="Y69">
        <v>6</v>
      </c>
      <c r="Z69" t="s">
        <v>25</v>
      </c>
      <c r="AA69" t="s">
        <v>24</v>
      </c>
      <c r="AB69" s="23">
        <v>20.312715681551602</v>
      </c>
      <c r="AC69" s="43"/>
      <c r="AD69" s="43"/>
      <c r="AE69" s="43"/>
      <c r="AK69">
        <v>6</v>
      </c>
      <c r="AL69" t="s">
        <v>25</v>
      </c>
      <c r="AM69" t="s">
        <v>24</v>
      </c>
      <c r="AN69" s="23">
        <v>20.735068516903699</v>
      </c>
      <c r="AO69" s="43"/>
      <c r="AP69" s="43"/>
      <c r="AQ69" s="43"/>
    </row>
    <row r="70" spans="1:43">
      <c r="A70">
        <v>6</v>
      </c>
      <c r="B70" t="s">
        <v>9</v>
      </c>
      <c r="C70" t="s">
        <v>24</v>
      </c>
      <c r="D70" s="23">
        <v>20.186916669946399</v>
      </c>
      <c r="E70" s="44">
        <f t="shared" ref="E70" si="203">AVERAGE(D70:D72)</f>
        <v>20.346800019669768</v>
      </c>
      <c r="F70" s="43">
        <f t="shared" ref="F70" si="204">STDEV(D71:D72)</f>
        <v>0.26983119141734391</v>
      </c>
      <c r="G70" s="43">
        <f t="shared" ref="G70" si="205">F70/E70</f>
        <v>1.3261603355637802E-2</v>
      </c>
      <c r="M70">
        <v>6</v>
      </c>
      <c r="N70" t="s">
        <v>9</v>
      </c>
      <c r="O70" t="s">
        <v>24</v>
      </c>
      <c r="P70" s="23">
        <v>20.094807614321301</v>
      </c>
      <c r="Q70" s="44">
        <f t="shared" ref="Q70" si="206">AVERAGE(P70:P72)</f>
        <v>20.153219884984868</v>
      </c>
      <c r="R70" s="43">
        <f t="shared" ref="R70" si="207">STDEV(P71:P72)</f>
        <v>8.8584803015379993E-2</v>
      </c>
      <c r="S70" s="43">
        <f t="shared" ref="S70" si="208">R70/Q70</f>
        <v>4.3955657468601333E-3</v>
      </c>
      <c r="Y70">
        <v>6</v>
      </c>
      <c r="Z70" t="s">
        <v>9</v>
      </c>
      <c r="AA70" t="s">
        <v>24</v>
      </c>
      <c r="AB70" s="23">
        <v>21.866615067760701</v>
      </c>
      <c r="AC70" s="44">
        <f t="shared" ref="AC70" si="209">AVERAGE(AB70:AB72)</f>
        <v>21.839155828607534</v>
      </c>
      <c r="AD70" s="43">
        <f t="shared" ref="AD70" si="210">STDEV(AB71:AB72)</f>
        <v>0.25906457179855752</v>
      </c>
      <c r="AE70" s="43">
        <f t="shared" ref="AE70" si="211">AD70/AC70</f>
        <v>1.1862389454596218E-2</v>
      </c>
      <c r="AK70">
        <v>6</v>
      </c>
      <c r="AL70" t="s">
        <v>9</v>
      </c>
      <c r="AM70" t="s">
        <v>24</v>
      </c>
      <c r="AN70" s="23">
        <v>22.145597562690799</v>
      </c>
      <c r="AO70" s="44">
        <f t="shared" ref="AO70" si="212">AVERAGE(AN70:AN72)</f>
        <v>22.104082855016003</v>
      </c>
      <c r="AP70" s="43">
        <f t="shared" ref="AP70" si="213">STDEV(AN71:AN72)</f>
        <v>0.25660667865753489</v>
      </c>
      <c r="AQ70" s="43">
        <f t="shared" ref="AQ70" si="214">AP70/AO70</f>
        <v>1.1609017227299437E-2</v>
      </c>
    </row>
    <row r="71" spans="1:43">
      <c r="A71">
        <v>6</v>
      </c>
      <c r="B71" t="s">
        <v>9</v>
      </c>
      <c r="C71" t="s">
        <v>24</v>
      </c>
      <c r="D71" s="23">
        <v>20.6175411597583</v>
      </c>
      <c r="E71" s="43"/>
      <c r="F71" s="43"/>
      <c r="G71" s="43"/>
      <c r="M71">
        <v>6</v>
      </c>
      <c r="N71" t="s">
        <v>9</v>
      </c>
      <c r="O71" t="s">
        <v>24</v>
      </c>
      <c r="P71" s="23">
        <v>20.119787105394401</v>
      </c>
      <c r="Q71" s="43"/>
      <c r="R71" s="43"/>
      <c r="S71" s="43"/>
      <c r="Y71">
        <v>6</v>
      </c>
      <c r="Z71" t="s">
        <v>9</v>
      </c>
      <c r="AA71" t="s">
        <v>24</v>
      </c>
      <c r="AB71" s="23">
        <v>21.642239893547</v>
      </c>
      <c r="AC71" s="43"/>
      <c r="AD71" s="43"/>
      <c r="AE71" s="43"/>
      <c r="AK71">
        <v>6</v>
      </c>
      <c r="AL71" t="s">
        <v>9</v>
      </c>
      <c r="AM71" t="s">
        <v>24</v>
      </c>
      <c r="AN71" s="23">
        <v>21.901877178602099</v>
      </c>
      <c r="AO71" s="43"/>
      <c r="AP71" s="43"/>
      <c r="AQ71" s="43"/>
    </row>
    <row r="72" spans="1:43">
      <c r="A72">
        <v>6</v>
      </c>
      <c r="B72" t="s">
        <v>9</v>
      </c>
      <c r="C72" t="s">
        <v>24</v>
      </c>
      <c r="D72" s="23">
        <v>20.235942229304602</v>
      </c>
      <c r="E72" s="43"/>
      <c r="F72" s="43"/>
      <c r="G72" s="43"/>
      <c r="M72">
        <v>6</v>
      </c>
      <c r="N72" t="s">
        <v>9</v>
      </c>
      <c r="O72" t="s">
        <v>24</v>
      </c>
      <c r="P72" s="23">
        <v>20.245064935238901</v>
      </c>
      <c r="Q72" s="43"/>
      <c r="R72" s="43"/>
      <c r="S72" s="43"/>
      <c r="Y72">
        <v>6</v>
      </c>
      <c r="Z72" t="s">
        <v>9</v>
      </c>
      <c r="AA72" t="s">
        <v>24</v>
      </c>
      <c r="AB72" s="23">
        <v>22.008612524514898</v>
      </c>
      <c r="AC72" s="43"/>
      <c r="AD72" s="43"/>
      <c r="AE72" s="43"/>
      <c r="AK72">
        <v>6</v>
      </c>
      <c r="AL72" t="s">
        <v>9</v>
      </c>
      <c r="AM72" t="s">
        <v>24</v>
      </c>
      <c r="AN72" s="23">
        <v>22.2647738237551</v>
      </c>
      <c r="AO72" s="43"/>
      <c r="AP72" s="43"/>
      <c r="AQ72" s="43"/>
    </row>
    <row r="73" spans="1:43">
      <c r="A73">
        <v>6</v>
      </c>
      <c r="B73" t="s">
        <v>25</v>
      </c>
      <c r="C73" t="s">
        <v>29</v>
      </c>
      <c r="D73" s="23">
        <v>19.008242796289899</v>
      </c>
      <c r="E73" s="44">
        <f>AVERAGE(D73:D75)</f>
        <v>18.797325064910364</v>
      </c>
      <c r="F73" s="43">
        <f t="shared" ref="F73" si="215">STDEV(D74:D75)</f>
        <v>4.4160982410041495E-2</v>
      </c>
      <c r="G73" s="43">
        <f t="shared" ref="G73" si="216">F73/E73</f>
        <v>2.3493226965829502E-3</v>
      </c>
      <c r="M73">
        <v>6</v>
      </c>
      <c r="N73" t="s">
        <v>25</v>
      </c>
      <c r="O73" t="s">
        <v>29</v>
      </c>
      <c r="P73" s="23">
        <v>18.7620136039119</v>
      </c>
      <c r="Q73" s="44">
        <f>AVERAGE(P73:P75)</f>
        <v>18.607118835671532</v>
      </c>
      <c r="R73" s="43">
        <f t="shared" ref="R73" si="217">STDEV(P74:P75)</f>
        <v>5.2760119641545936E-2</v>
      </c>
      <c r="S73" s="43">
        <f t="shared" ref="S73" si="218">R73/Q73</f>
        <v>2.8354803399438717E-3</v>
      </c>
      <c r="Y73">
        <v>6</v>
      </c>
      <c r="Z73" t="s">
        <v>25</v>
      </c>
      <c r="AA73" t="s">
        <v>29</v>
      </c>
      <c r="AB73" s="23">
        <v>20.2353034857681</v>
      </c>
      <c r="AC73" s="44">
        <f>AVERAGE(AB73:AB75)</f>
        <v>20.224364999357633</v>
      </c>
      <c r="AD73" s="43">
        <f t="shared" ref="AD73" si="219">STDEV(AB74:AB75)</f>
        <v>0.228284326492287</v>
      </c>
      <c r="AE73" s="43">
        <f t="shared" ref="AE73" si="220">AD73/AC73</f>
        <v>1.1287589326020262E-2</v>
      </c>
      <c r="AK73">
        <v>6</v>
      </c>
      <c r="AL73" t="s">
        <v>25</v>
      </c>
      <c r="AM73" t="s">
        <v>29</v>
      </c>
      <c r="AN73" s="23">
        <v>20.7238667000065</v>
      </c>
      <c r="AO73" s="44">
        <f>AVERAGE(AN73:AN75)</f>
        <v>20.760816053865835</v>
      </c>
      <c r="AP73" s="43">
        <f t="shared" ref="AP73" si="221">STDEV(AN74:AN75)</f>
        <v>3.6909821274102209E-2</v>
      </c>
      <c r="AQ73" s="43">
        <f t="shared" ref="AQ73" si="222">AP73/AO73</f>
        <v>1.777859848010613E-3</v>
      </c>
    </row>
    <row r="74" spans="1:43">
      <c r="A74">
        <v>6</v>
      </c>
      <c r="B74" t="s">
        <v>25</v>
      </c>
      <c r="C74" t="s">
        <v>29</v>
      </c>
      <c r="D74" s="23">
        <v>18.7230927293466</v>
      </c>
      <c r="E74" s="43"/>
      <c r="F74" s="43"/>
      <c r="G74" s="43"/>
      <c r="M74">
        <v>6</v>
      </c>
      <c r="N74" t="s">
        <v>25</v>
      </c>
      <c r="O74" t="s">
        <v>29</v>
      </c>
      <c r="P74" s="23">
        <v>18.5669784899261</v>
      </c>
      <c r="Q74" s="43"/>
      <c r="R74" s="43"/>
      <c r="S74" s="43"/>
      <c r="Y74">
        <v>6</v>
      </c>
      <c r="Z74" t="s">
        <v>25</v>
      </c>
      <c r="AA74" t="s">
        <v>29</v>
      </c>
      <c r="AB74" s="23">
        <v>20.380317151453699</v>
      </c>
      <c r="AC74" s="43"/>
      <c r="AD74" s="43"/>
      <c r="AE74" s="43"/>
      <c r="AK74">
        <v>6</v>
      </c>
      <c r="AL74" t="s">
        <v>25</v>
      </c>
      <c r="AM74" t="s">
        <v>29</v>
      </c>
      <c r="AN74" s="23">
        <v>20.805389915710801</v>
      </c>
      <c r="AO74" s="43"/>
      <c r="AP74" s="43"/>
      <c r="AQ74" s="43"/>
    </row>
    <row r="75" spans="1:43">
      <c r="A75">
        <v>6</v>
      </c>
      <c r="B75" t="s">
        <v>25</v>
      </c>
      <c r="C75" t="s">
        <v>29</v>
      </c>
      <c r="D75" s="23">
        <v>18.6606396690946</v>
      </c>
      <c r="E75" s="43"/>
      <c r="F75" s="43"/>
      <c r="G75" s="43"/>
      <c r="M75">
        <v>6</v>
      </c>
      <c r="N75" t="s">
        <v>25</v>
      </c>
      <c r="O75" t="s">
        <v>29</v>
      </c>
      <c r="P75" s="23">
        <v>18.492364413176599</v>
      </c>
      <c r="Q75" s="43"/>
      <c r="R75" s="43"/>
      <c r="S75" s="43"/>
      <c r="Y75">
        <v>6</v>
      </c>
      <c r="Z75" t="s">
        <v>25</v>
      </c>
      <c r="AA75" t="s">
        <v>29</v>
      </c>
      <c r="AB75" s="23">
        <v>20.057474360851099</v>
      </c>
      <c r="AC75" s="43"/>
      <c r="AD75" s="43"/>
      <c r="AE75" s="43"/>
      <c r="AK75">
        <v>6</v>
      </c>
      <c r="AL75" t="s">
        <v>25</v>
      </c>
      <c r="AM75" t="s">
        <v>29</v>
      </c>
      <c r="AN75" s="23">
        <v>20.753191545880199</v>
      </c>
      <c r="AO75" s="43"/>
      <c r="AP75" s="43"/>
      <c r="AQ75" s="43"/>
    </row>
    <row r="76" spans="1:43">
      <c r="A76">
        <v>6</v>
      </c>
      <c r="B76" t="s">
        <v>9</v>
      </c>
      <c r="C76" t="s">
        <v>29</v>
      </c>
      <c r="D76" s="23">
        <v>23.454235239782999</v>
      </c>
      <c r="E76" s="44">
        <f>AVERAGE(D76:D78)</f>
        <v>23.365618166480967</v>
      </c>
      <c r="F76" s="43">
        <f t="shared" ref="F76" si="223">STDEV(D77:D78)</f>
        <v>4.0335712857452952E-3</v>
      </c>
      <c r="G76" s="43">
        <f t="shared" ref="G76" si="224">F76/E76</f>
        <v>1.7262848588066182E-4</v>
      </c>
      <c r="M76">
        <v>6</v>
      </c>
      <c r="N76" t="s">
        <v>9</v>
      </c>
      <c r="O76" t="s">
        <v>29</v>
      </c>
      <c r="P76" s="23">
        <v>23.038052147856401</v>
      </c>
      <c r="Q76" s="44">
        <f>AVERAGE(P76:P78)</f>
        <v>22.939110152604268</v>
      </c>
      <c r="R76" s="43">
        <f t="shared" ref="R76" si="225">STDEV(P77:P78)</f>
        <v>0.1669877170511099</v>
      </c>
      <c r="S76" s="43">
        <f t="shared" ref="S76" si="226">R76/Q76</f>
        <v>7.2796074451105877E-3</v>
      </c>
      <c r="Y76">
        <v>6</v>
      </c>
      <c r="Z76" t="s">
        <v>9</v>
      </c>
      <c r="AA76" t="s">
        <v>29</v>
      </c>
      <c r="AB76" s="23">
        <v>24.340781385474401</v>
      </c>
      <c r="AC76" s="44">
        <f>AVERAGE(AB76:AB78)</f>
        <v>24.639269611387931</v>
      </c>
      <c r="AD76" s="43">
        <f t="shared" ref="AD76" si="227">STDEV(AB77:AB78)</f>
        <v>0.15379164641586229</v>
      </c>
      <c r="AE76" s="43">
        <f t="shared" ref="AE76" si="228">AD76/AC76</f>
        <v>6.2417291113524695E-3</v>
      </c>
      <c r="AK76">
        <v>6</v>
      </c>
      <c r="AL76" t="s">
        <v>9</v>
      </c>
      <c r="AM76" t="s">
        <v>29</v>
      </c>
      <c r="AN76" s="23">
        <v>25.402482530780599</v>
      </c>
      <c r="AO76" s="44">
        <f>AVERAGE(AN76:AN78)</f>
        <v>25.508285319316531</v>
      </c>
      <c r="AP76" s="43">
        <f t="shared" ref="AP76" si="229">STDEV(AN77:AN78)</f>
        <v>1.0404806652899995E-2</v>
      </c>
      <c r="AQ76" s="43">
        <f t="shared" ref="AQ76" si="230">AP76/AO76</f>
        <v>4.0789910112150107E-4</v>
      </c>
    </row>
    <row r="77" spans="1:43">
      <c r="A77">
        <v>6</v>
      </c>
      <c r="B77" t="s">
        <v>9</v>
      </c>
      <c r="C77" t="s">
        <v>29</v>
      </c>
      <c r="D77" s="23">
        <v>23.3184574642214</v>
      </c>
      <c r="E77" s="43"/>
      <c r="F77" s="43"/>
      <c r="G77" s="43"/>
      <c r="M77">
        <v>6</v>
      </c>
      <c r="N77" t="s">
        <v>9</v>
      </c>
      <c r="O77" t="s">
        <v>29</v>
      </c>
      <c r="P77" s="23">
        <v>22.7715610078765</v>
      </c>
      <c r="Q77" s="43"/>
      <c r="R77" s="43"/>
      <c r="S77" s="43"/>
      <c r="Y77">
        <v>6</v>
      </c>
      <c r="Z77" t="s">
        <v>9</v>
      </c>
      <c r="AA77" t="s">
        <v>29</v>
      </c>
      <c r="AB77" s="23">
        <v>24.6797666082742</v>
      </c>
      <c r="AC77" s="43"/>
      <c r="AD77" s="43"/>
      <c r="AE77" s="43"/>
      <c r="AK77">
        <v>6</v>
      </c>
      <c r="AL77" t="s">
        <v>9</v>
      </c>
      <c r="AM77" t="s">
        <v>29</v>
      </c>
      <c r="AN77" s="23">
        <v>25.5685440229257</v>
      </c>
      <c r="AO77" s="43"/>
      <c r="AP77" s="43"/>
      <c r="AQ77" s="43"/>
    </row>
    <row r="78" spans="1:43">
      <c r="A78">
        <v>6</v>
      </c>
      <c r="B78" t="s">
        <v>9</v>
      </c>
      <c r="C78" t="s">
        <v>29</v>
      </c>
      <c r="D78" s="23">
        <v>23.324161795438499</v>
      </c>
      <c r="E78" s="43"/>
      <c r="F78" s="43"/>
      <c r="G78" s="43"/>
      <c r="M78">
        <v>6</v>
      </c>
      <c r="N78" t="s">
        <v>9</v>
      </c>
      <c r="O78" t="s">
        <v>29</v>
      </c>
      <c r="P78" s="23">
        <v>23.0077173020799</v>
      </c>
      <c r="Q78" s="43"/>
      <c r="R78" s="43"/>
      <c r="S78" s="43"/>
      <c r="Y78">
        <v>6</v>
      </c>
      <c r="Z78" t="s">
        <v>9</v>
      </c>
      <c r="AA78" t="s">
        <v>29</v>
      </c>
      <c r="AB78" s="23">
        <v>24.8972608404152</v>
      </c>
      <c r="AC78" s="43"/>
      <c r="AD78" s="43"/>
      <c r="AE78" s="43"/>
      <c r="AK78">
        <v>6</v>
      </c>
      <c r="AL78" t="s">
        <v>9</v>
      </c>
      <c r="AM78" t="s">
        <v>29</v>
      </c>
      <c r="AN78" s="23">
        <v>25.553829404243299</v>
      </c>
      <c r="AO78" s="43"/>
      <c r="AP78" s="43"/>
      <c r="AQ78" s="43"/>
    </row>
  </sheetData>
  <mergeCells count="312">
    <mergeCell ref="AS3:AT3"/>
    <mergeCell ref="E4:E6"/>
    <mergeCell ref="F4:F6"/>
    <mergeCell ref="G4:G6"/>
    <mergeCell ref="Q4:Q6"/>
    <mergeCell ref="R4:R6"/>
    <mergeCell ref="S4:S6"/>
    <mergeCell ref="AC4:AC6"/>
    <mergeCell ref="AD4:AD6"/>
    <mergeCell ref="AE4:AE6"/>
    <mergeCell ref="AO4:AO6"/>
    <mergeCell ref="AP4:AP6"/>
    <mergeCell ref="AQ4:AQ6"/>
    <mergeCell ref="I3:J3"/>
    <mergeCell ref="U3:V3"/>
    <mergeCell ref="AG3:AH3"/>
    <mergeCell ref="U8:V8"/>
    <mergeCell ref="AG8:AH8"/>
    <mergeCell ref="AS8:AT8"/>
    <mergeCell ref="E10:E12"/>
    <mergeCell ref="F10:F12"/>
    <mergeCell ref="G10:G12"/>
    <mergeCell ref="Q10:Q12"/>
    <mergeCell ref="R10:R12"/>
    <mergeCell ref="S10:S12"/>
    <mergeCell ref="AC10:AC12"/>
    <mergeCell ref="AC7:AC9"/>
    <mergeCell ref="AD7:AD9"/>
    <mergeCell ref="AE7:AE9"/>
    <mergeCell ref="AO7:AO9"/>
    <mergeCell ref="AP7:AP9"/>
    <mergeCell ref="AQ7:AQ9"/>
    <mergeCell ref="E7:E9"/>
    <mergeCell ref="F7:F9"/>
    <mergeCell ref="G7:G9"/>
    <mergeCell ref="Q7:Q9"/>
    <mergeCell ref="R7:R9"/>
    <mergeCell ref="S7:S9"/>
    <mergeCell ref="I8:J8"/>
    <mergeCell ref="AD10:AD12"/>
    <mergeCell ref="AE10:AE12"/>
    <mergeCell ref="AO10:AO12"/>
    <mergeCell ref="AP10:AP12"/>
    <mergeCell ref="AQ10:AQ12"/>
    <mergeCell ref="E13:E15"/>
    <mergeCell ref="F13:F15"/>
    <mergeCell ref="G13:G15"/>
    <mergeCell ref="Q13:Q15"/>
    <mergeCell ref="R13:R15"/>
    <mergeCell ref="AQ13:AQ15"/>
    <mergeCell ref="E16:E18"/>
    <mergeCell ref="F16:F18"/>
    <mergeCell ref="G16:G18"/>
    <mergeCell ref="Q16:Q18"/>
    <mergeCell ref="R16:R18"/>
    <mergeCell ref="S16:S18"/>
    <mergeCell ref="AC16:AC18"/>
    <mergeCell ref="AD16:AD18"/>
    <mergeCell ref="AE16:AE18"/>
    <mergeCell ref="S13:S15"/>
    <mergeCell ref="AC13:AC15"/>
    <mergeCell ref="AD13:AD15"/>
    <mergeCell ref="AE13:AE15"/>
    <mergeCell ref="AO13:AO15"/>
    <mergeCell ref="AP13:AP15"/>
    <mergeCell ref="AO16:AO18"/>
    <mergeCell ref="AP16:AP18"/>
    <mergeCell ref="AQ16:AQ18"/>
    <mergeCell ref="E19:E21"/>
    <mergeCell ref="F19:F21"/>
    <mergeCell ref="G19:G21"/>
    <mergeCell ref="Q19:Q21"/>
    <mergeCell ref="R19:R21"/>
    <mergeCell ref="S19:S21"/>
    <mergeCell ref="AC19:AC21"/>
    <mergeCell ref="AD19:AD21"/>
    <mergeCell ref="AE19:AE21"/>
    <mergeCell ref="AO19:AO21"/>
    <mergeCell ref="AP19:AP21"/>
    <mergeCell ref="AQ19:AQ21"/>
    <mergeCell ref="E22:E24"/>
    <mergeCell ref="F22:F24"/>
    <mergeCell ref="G22:G24"/>
    <mergeCell ref="Q22:Q24"/>
    <mergeCell ref="R22:R24"/>
    <mergeCell ref="AQ22:AQ24"/>
    <mergeCell ref="I23:J23"/>
    <mergeCell ref="U23:V23"/>
    <mergeCell ref="AG23:AH23"/>
    <mergeCell ref="AS23:AT23"/>
    <mergeCell ref="E25:E27"/>
    <mergeCell ref="F25:F27"/>
    <mergeCell ref="G25:G27"/>
    <mergeCell ref="Q25:Q27"/>
    <mergeCell ref="R25:R27"/>
    <mergeCell ref="S22:S24"/>
    <mergeCell ref="AC22:AC24"/>
    <mergeCell ref="AD22:AD24"/>
    <mergeCell ref="AE22:AE24"/>
    <mergeCell ref="AO22:AO24"/>
    <mergeCell ref="AP22:AP24"/>
    <mergeCell ref="AQ25:AQ27"/>
    <mergeCell ref="E28:E30"/>
    <mergeCell ref="F28:F30"/>
    <mergeCell ref="G28:G30"/>
    <mergeCell ref="Q28:Q30"/>
    <mergeCell ref="R28:R30"/>
    <mergeCell ref="S28:S30"/>
    <mergeCell ref="AC28:AC30"/>
    <mergeCell ref="AD28:AD30"/>
    <mergeCell ref="AE28:AE30"/>
    <mergeCell ref="S25:S27"/>
    <mergeCell ref="AC25:AC27"/>
    <mergeCell ref="AD25:AD27"/>
    <mergeCell ref="AE25:AE27"/>
    <mergeCell ref="AO25:AO27"/>
    <mergeCell ref="AP25:AP27"/>
    <mergeCell ref="AO28:AO30"/>
    <mergeCell ref="AP28:AP30"/>
    <mergeCell ref="AQ28:AQ30"/>
    <mergeCell ref="E31:E33"/>
    <mergeCell ref="F31:F33"/>
    <mergeCell ref="G31:G33"/>
    <mergeCell ref="Q31:Q33"/>
    <mergeCell ref="R31:R33"/>
    <mergeCell ref="S31:S33"/>
    <mergeCell ref="AC31:AC33"/>
    <mergeCell ref="AD31:AD33"/>
    <mergeCell ref="AE31:AE33"/>
    <mergeCell ref="AO31:AO33"/>
    <mergeCell ref="AP31:AP33"/>
    <mergeCell ref="AQ31:AQ33"/>
    <mergeCell ref="E34:E36"/>
    <mergeCell ref="F34:F36"/>
    <mergeCell ref="G34:G36"/>
    <mergeCell ref="Q34:Q36"/>
    <mergeCell ref="R34:R36"/>
    <mergeCell ref="AQ34:AQ36"/>
    <mergeCell ref="E37:E39"/>
    <mergeCell ref="F37:F39"/>
    <mergeCell ref="G37:G39"/>
    <mergeCell ref="Q37:Q39"/>
    <mergeCell ref="R37:R39"/>
    <mergeCell ref="S37:S39"/>
    <mergeCell ref="AC37:AC39"/>
    <mergeCell ref="AD37:AD39"/>
    <mergeCell ref="AE37:AE39"/>
    <mergeCell ref="S34:S36"/>
    <mergeCell ref="AC34:AC36"/>
    <mergeCell ref="AD34:AD36"/>
    <mergeCell ref="AE34:AE36"/>
    <mergeCell ref="AO34:AO36"/>
    <mergeCell ref="AP34:AP36"/>
    <mergeCell ref="AO37:AO39"/>
    <mergeCell ref="AP37:AP39"/>
    <mergeCell ref="AQ37:AQ39"/>
    <mergeCell ref="E40:E42"/>
    <mergeCell ref="F40:F42"/>
    <mergeCell ref="G40:G42"/>
    <mergeCell ref="Q40:Q42"/>
    <mergeCell ref="R40:R42"/>
    <mergeCell ref="S40:S42"/>
    <mergeCell ref="AC40:AC42"/>
    <mergeCell ref="AD40:AD42"/>
    <mergeCell ref="AE40:AE42"/>
    <mergeCell ref="AO40:AO42"/>
    <mergeCell ref="AP40:AP42"/>
    <mergeCell ref="AQ40:AQ42"/>
    <mergeCell ref="E43:E45"/>
    <mergeCell ref="F43:F45"/>
    <mergeCell ref="G43:G45"/>
    <mergeCell ref="Q43:Q45"/>
    <mergeCell ref="R43:R45"/>
    <mergeCell ref="AQ43:AQ45"/>
    <mergeCell ref="E46:E48"/>
    <mergeCell ref="F46:F48"/>
    <mergeCell ref="G46:G48"/>
    <mergeCell ref="Q46:Q48"/>
    <mergeCell ref="R46:R48"/>
    <mergeCell ref="S46:S48"/>
    <mergeCell ref="AC46:AC48"/>
    <mergeCell ref="AD46:AD48"/>
    <mergeCell ref="AE46:AE48"/>
    <mergeCell ref="S43:S45"/>
    <mergeCell ref="AC43:AC45"/>
    <mergeCell ref="AD43:AD45"/>
    <mergeCell ref="AE43:AE45"/>
    <mergeCell ref="AO43:AO45"/>
    <mergeCell ref="AP43:AP45"/>
    <mergeCell ref="AO46:AO48"/>
    <mergeCell ref="AP46:AP48"/>
    <mergeCell ref="AQ46:AQ48"/>
    <mergeCell ref="E49:E51"/>
    <mergeCell ref="F49:F51"/>
    <mergeCell ref="G49:G51"/>
    <mergeCell ref="Q49:Q51"/>
    <mergeCell ref="R49:R51"/>
    <mergeCell ref="S49:S51"/>
    <mergeCell ref="AC49:AC51"/>
    <mergeCell ref="AD49:AD51"/>
    <mergeCell ref="AE49:AE51"/>
    <mergeCell ref="AO49:AO51"/>
    <mergeCell ref="AP49:AP51"/>
    <mergeCell ref="AQ49:AQ51"/>
    <mergeCell ref="E52:E54"/>
    <mergeCell ref="F52:F54"/>
    <mergeCell ref="G52:G54"/>
    <mergeCell ref="Q52:Q54"/>
    <mergeCell ref="R52:R54"/>
    <mergeCell ref="AQ52:AQ54"/>
    <mergeCell ref="E55:E57"/>
    <mergeCell ref="F55:F57"/>
    <mergeCell ref="G55:G57"/>
    <mergeCell ref="Q55:Q57"/>
    <mergeCell ref="R55:R57"/>
    <mergeCell ref="S55:S57"/>
    <mergeCell ref="AC55:AC57"/>
    <mergeCell ref="AD55:AD57"/>
    <mergeCell ref="AE55:AE57"/>
    <mergeCell ref="S52:S54"/>
    <mergeCell ref="AC52:AC54"/>
    <mergeCell ref="AD52:AD54"/>
    <mergeCell ref="AE52:AE54"/>
    <mergeCell ref="AO52:AO54"/>
    <mergeCell ref="AP52:AP54"/>
    <mergeCell ref="AO55:AO57"/>
    <mergeCell ref="AP55:AP57"/>
    <mergeCell ref="AQ55:AQ57"/>
    <mergeCell ref="E58:E60"/>
    <mergeCell ref="F58:F60"/>
    <mergeCell ref="G58:G60"/>
    <mergeCell ref="Q58:Q60"/>
    <mergeCell ref="R58:R60"/>
    <mergeCell ref="S58:S60"/>
    <mergeCell ref="AC58:AC60"/>
    <mergeCell ref="AD58:AD60"/>
    <mergeCell ref="AE58:AE60"/>
    <mergeCell ref="AO58:AO60"/>
    <mergeCell ref="AP58:AP60"/>
    <mergeCell ref="AQ58:AQ60"/>
    <mergeCell ref="E61:E63"/>
    <mergeCell ref="F61:F63"/>
    <mergeCell ref="G61:G63"/>
    <mergeCell ref="Q61:Q63"/>
    <mergeCell ref="R61:R63"/>
    <mergeCell ref="AQ61:AQ63"/>
    <mergeCell ref="E64:E66"/>
    <mergeCell ref="F64:F66"/>
    <mergeCell ref="G64:G66"/>
    <mergeCell ref="Q64:Q66"/>
    <mergeCell ref="R64:R66"/>
    <mergeCell ref="S64:S66"/>
    <mergeCell ref="AC64:AC66"/>
    <mergeCell ref="AD64:AD66"/>
    <mergeCell ref="AE64:AE66"/>
    <mergeCell ref="S61:S63"/>
    <mergeCell ref="AC61:AC63"/>
    <mergeCell ref="AD61:AD63"/>
    <mergeCell ref="AE61:AE63"/>
    <mergeCell ref="AO61:AO63"/>
    <mergeCell ref="AP61:AP63"/>
    <mergeCell ref="AO64:AO66"/>
    <mergeCell ref="AP64:AP66"/>
    <mergeCell ref="AQ64:AQ66"/>
    <mergeCell ref="E67:E69"/>
    <mergeCell ref="F67:F69"/>
    <mergeCell ref="G67:G69"/>
    <mergeCell ref="Q67:Q69"/>
    <mergeCell ref="R67:R69"/>
    <mergeCell ref="S67:S69"/>
    <mergeCell ref="AC67:AC69"/>
    <mergeCell ref="AD67:AD69"/>
    <mergeCell ref="AE67:AE69"/>
    <mergeCell ref="AO67:AO69"/>
    <mergeCell ref="AP67:AP69"/>
    <mergeCell ref="AQ67:AQ69"/>
    <mergeCell ref="E70:E72"/>
    <mergeCell ref="F70:F72"/>
    <mergeCell ref="G70:G72"/>
    <mergeCell ref="Q70:Q72"/>
    <mergeCell ref="R70:R72"/>
    <mergeCell ref="AQ70:AQ72"/>
    <mergeCell ref="E73:E75"/>
    <mergeCell ref="F73:F75"/>
    <mergeCell ref="G73:G75"/>
    <mergeCell ref="Q73:Q75"/>
    <mergeCell ref="R73:R75"/>
    <mergeCell ref="S73:S75"/>
    <mergeCell ref="AC73:AC75"/>
    <mergeCell ref="AD73:AD75"/>
    <mergeCell ref="AE73:AE75"/>
    <mergeCell ref="S70:S72"/>
    <mergeCell ref="AC70:AC72"/>
    <mergeCell ref="AD70:AD72"/>
    <mergeCell ref="AE70:AE72"/>
    <mergeCell ref="AO70:AO72"/>
    <mergeCell ref="AP70:AP72"/>
    <mergeCell ref="AD76:AD78"/>
    <mergeCell ref="AE76:AE78"/>
    <mergeCell ref="AO76:AO78"/>
    <mergeCell ref="AP76:AP78"/>
    <mergeCell ref="AQ76:AQ78"/>
    <mergeCell ref="AO73:AO75"/>
    <mergeCell ref="AP73:AP75"/>
    <mergeCell ref="AQ73:AQ75"/>
    <mergeCell ref="E76:E78"/>
    <mergeCell ref="F76:F78"/>
    <mergeCell ref="G76:G78"/>
    <mergeCell ref="Q76:Q78"/>
    <mergeCell ref="R76:R78"/>
    <mergeCell ref="S76:S78"/>
    <mergeCell ref="AC76:AC7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A07EC-0431-2149-842B-0F1BC47AAB1D}">
  <dimension ref="A1:AT123"/>
  <sheetViews>
    <sheetView topLeftCell="AE1" zoomScale="70" zoomScaleNormal="70" workbookViewId="0">
      <selection activeCell="AT28" sqref="AT28:AT32"/>
    </sheetView>
  </sheetViews>
  <sheetFormatPr baseColWidth="10" defaultRowHeight="16"/>
  <cols>
    <col min="46" max="46" width="12.83203125" bestFit="1" customWidth="1"/>
  </cols>
  <sheetData>
    <row r="1" spans="1:46" s="21" customFormat="1">
      <c r="A1" s="21" t="s">
        <v>33</v>
      </c>
      <c r="M1" s="21" t="s">
        <v>14</v>
      </c>
      <c r="Y1" s="21" t="s">
        <v>15</v>
      </c>
      <c r="AK1" s="21" t="s">
        <v>41</v>
      </c>
    </row>
    <row r="3" spans="1:46">
      <c r="A3" s="30" t="s">
        <v>11</v>
      </c>
      <c r="B3" s="31" t="s">
        <v>16</v>
      </c>
      <c r="C3" s="31" t="s">
        <v>17</v>
      </c>
      <c r="D3" s="31" t="s">
        <v>18</v>
      </c>
      <c r="E3" s="30" t="s">
        <v>19</v>
      </c>
      <c r="F3" s="30" t="s">
        <v>20</v>
      </c>
      <c r="G3" s="30" t="s">
        <v>21</v>
      </c>
      <c r="I3" s="48" t="s">
        <v>36</v>
      </c>
      <c r="J3" s="48"/>
      <c r="M3" s="30" t="s">
        <v>11</v>
      </c>
      <c r="N3" s="31" t="s">
        <v>16</v>
      </c>
      <c r="O3" s="31" t="s">
        <v>17</v>
      </c>
      <c r="P3" s="31" t="s">
        <v>18</v>
      </c>
      <c r="Q3" s="30" t="s">
        <v>19</v>
      </c>
      <c r="R3" s="30" t="s">
        <v>20</v>
      </c>
      <c r="S3" s="30" t="s">
        <v>21</v>
      </c>
      <c r="U3" s="48" t="s">
        <v>36</v>
      </c>
      <c r="V3" s="48"/>
      <c r="Y3" s="30" t="s">
        <v>11</v>
      </c>
      <c r="Z3" s="31" t="s">
        <v>16</v>
      </c>
      <c r="AA3" s="31" t="s">
        <v>17</v>
      </c>
      <c r="AB3" s="31" t="s">
        <v>18</v>
      </c>
      <c r="AC3" s="30" t="s">
        <v>19</v>
      </c>
      <c r="AD3" s="30" t="s">
        <v>20</v>
      </c>
      <c r="AE3" s="30" t="s">
        <v>21</v>
      </c>
      <c r="AG3" s="48" t="s">
        <v>36</v>
      </c>
      <c r="AH3" s="48"/>
      <c r="AK3" s="30" t="s">
        <v>11</v>
      </c>
      <c r="AL3" s="31" t="s">
        <v>16</v>
      </c>
      <c r="AM3" s="31" t="s">
        <v>17</v>
      </c>
      <c r="AN3" s="31" t="s">
        <v>18</v>
      </c>
      <c r="AO3" s="30" t="s">
        <v>19</v>
      </c>
      <c r="AP3" s="30" t="s">
        <v>20</v>
      </c>
      <c r="AQ3" s="30" t="s">
        <v>21</v>
      </c>
      <c r="AS3" s="48" t="s">
        <v>36</v>
      </c>
      <c r="AT3" s="48"/>
    </row>
    <row r="4" spans="1:46">
      <c r="A4" s="32">
        <v>0</v>
      </c>
      <c r="B4" t="s">
        <v>23</v>
      </c>
      <c r="C4" t="s">
        <v>24</v>
      </c>
      <c r="D4" s="23">
        <v>20.401838684239799</v>
      </c>
      <c r="E4" s="47">
        <f>AVERAGE(D4:D6)</f>
        <v>20.0995710689939</v>
      </c>
      <c r="F4" s="47">
        <f>STDEV(D4:D6)</f>
        <v>0.30504163541207086</v>
      </c>
      <c r="G4" s="47">
        <f>F4/E4</f>
        <v>1.5176524631544785E-2</v>
      </c>
      <c r="I4" t="s">
        <v>23</v>
      </c>
      <c r="J4">
        <v>2.0099999999999998</v>
      </c>
      <c r="M4" s="32">
        <v>0</v>
      </c>
      <c r="N4" t="s">
        <v>23</v>
      </c>
      <c r="O4" t="s">
        <v>24</v>
      </c>
      <c r="P4" s="23">
        <v>20.269251060309401</v>
      </c>
      <c r="Q4" s="47">
        <f>AVERAGE(P4:P6)</f>
        <v>20.182555707186534</v>
      </c>
      <c r="R4" s="47">
        <f>STDEV(P4:P6)</f>
        <v>0.12095487840035303</v>
      </c>
      <c r="S4" s="47">
        <f>R4/Q4</f>
        <v>5.9930407305792219E-3</v>
      </c>
      <c r="U4" t="s">
        <v>23</v>
      </c>
      <c r="V4">
        <v>2.0099999999999998</v>
      </c>
      <c r="Y4" s="32">
        <v>0</v>
      </c>
      <c r="Z4" t="s">
        <v>23</v>
      </c>
      <c r="AA4" t="s">
        <v>24</v>
      </c>
      <c r="AB4" s="23">
        <v>20.155169665743198</v>
      </c>
      <c r="AC4" s="47">
        <f>AVERAGE(AB4:AB6)</f>
        <v>19.987927815590297</v>
      </c>
      <c r="AD4" s="47">
        <f>STDEV(AB4:AB6)</f>
        <v>0.15116669830810897</v>
      </c>
      <c r="AE4" s="47">
        <f>AD4/AC4</f>
        <v>7.5628999515498108E-3</v>
      </c>
      <c r="AG4" t="s">
        <v>23</v>
      </c>
      <c r="AH4">
        <v>2.0099999999999998</v>
      </c>
      <c r="AK4" s="32">
        <v>0</v>
      </c>
      <c r="AL4" t="s">
        <v>23</v>
      </c>
      <c r="AM4" t="s">
        <v>24</v>
      </c>
      <c r="AN4" s="23">
        <v>19.728912447998901</v>
      </c>
      <c r="AO4" s="47">
        <f>AVERAGE(AN4:AN6)</f>
        <v>19.728607725203734</v>
      </c>
      <c r="AP4" s="47">
        <f>STDEV(AN4:AN6)</f>
        <v>7.7101275359555521E-2</v>
      </c>
      <c r="AQ4" s="47">
        <f>AP4/AO4</f>
        <v>3.9080951090662589E-3</v>
      </c>
      <c r="AS4" t="s">
        <v>23</v>
      </c>
      <c r="AT4">
        <v>2.0099999999999998</v>
      </c>
    </row>
    <row r="5" spans="1:46">
      <c r="A5" s="32">
        <v>0</v>
      </c>
      <c r="B5" t="s">
        <v>23</v>
      </c>
      <c r="C5" t="s">
        <v>24</v>
      </c>
      <c r="D5" s="23">
        <v>19.791829100935299</v>
      </c>
      <c r="E5" s="47"/>
      <c r="F5" s="47"/>
      <c r="G5" s="47"/>
      <c r="I5" t="s">
        <v>25</v>
      </c>
      <c r="J5">
        <v>1.98</v>
      </c>
      <c r="M5" s="32">
        <v>0</v>
      </c>
      <c r="N5" t="s">
        <v>23</v>
      </c>
      <c r="O5" t="s">
        <v>24</v>
      </c>
      <c r="P5" s="23">
        <v>20.2340395624013</v>
      </c>
      <c r="Q5" s="47"/>
      <c r="R5" s="47"/>
      <c r="S5" s="47"/>
      <c r="U5" t="s">
        <v>25</v>
      </c>
      <c r="V5">
        <v>1.98</v>
      </c>
      <c r="Y5" s="32">
        <v>0</v>
      </c>
      <c r="Z5" t="s">
        <v>23</v>
      </c>
      <c r="AA5" t="s">
        <v>24</v>
      </c>
      <c r="AB5" s="23">
        <v>19.8610172457307</v>
      </c>
      <c r="AC5" s="47"/>
      <c r="AD5" s="47"/>
      <c r="AE5" s="47"/>
      <c r="AG5" t="s">
        <v>25</v>
      </c>
      <c r="AH5">
        <v>1.98</v>
      </c>
      <c r="AK5" s="32">
        <v>0</v>
      </c>
      <c r="AL5" t="s">
        <v>23</v>
      </c>
      <c r="AM5" t="s">
        <v>24</v>
      </c>
      <c r="AN5" s="23">
        <v>19.8055561875377</v>
      </c>
      <c r="AO5" s="47"/>
      <c r="AP5" s="47"/>
      <c r="AQ5" s="47"/>
      <c r="AS5" t="s">
        <v>25</v>
      </c>
      <c r="AT5">
        <v>1.98</v>
      </c>
    </row>
    <row r="6" spans="1:46">
      <c r="A6" s="32">
        <v>0</v>
      </c>
      <c r="B6" t="s">
        <v>23</v>
      </c>
      <c r="C6" t="s">
        <v>24</v>
      </c>
      <c r="D6" s="23">
        <v>20.105045421806601</v>
      </c>
      <c r="E6" s="47"/>
      <c r="F6" s="47"/>
      <c r="G6" s="47"/>
      <c r="I6" t="s">
        <v>9</v>
      </c>
      <c r="J6">
        <v>1.96</v>
      </c>
      <c r="M6" s="32">
        <v>0</v>
      </c>
      <c r="N6" t="s">
        <v>23</v>
      </c>
      <c r="O6" t="s">
        <v>24</v>
      </c>
      <c r="P6" s="23">
        <v>20.044376498848901</v>
      </c>
      <c r="Q6" s="47"/>
      <c r="R6" s="47"/>
      <c r="S6" s="47"/>
      <c r="U6" t="s">
        <v>9</v>
      </c>
      <c r="V6">
        <v>1.96</v>
      </c>
      <c r="Y6" s="32">
        <v>0</v>
      </c>
      <c r="Z6" t="s">
        <v>23</v>
      </c>
      <c r="AA6" t="s">
        <v>24</v>
      </c>
      <c r="AB6" s="23">
        <v>19.947596535296999</v>
      </c>
      <c r="AC6" s="47"/>
      <c r="AD6" s="47"/>
      <c r="AE6" s="47"/>
      <c r="AG6" t="s">
        <v>9</v>
      </c>
      <c r="AH6">
        <v>1.96</v>
      </c>
      <c r="AK6" s="32">
        <v>0</v>
      </c>
      <c r="AL6" t="s">
        <v>23</v>
      </c>
      <c r="AM6" t="s">
        <v>24</v>
      </c>
      <c r="AN6" s="23">
        <v>19.6513545400746</v>
      </c>
      <c r="AO6" s="47"/>
      <c r="AP6" s="47"/>
      <c r="AQ6" s="47"/>
      <c r="AS6" t="s">
        <v>9</v>
      </c>
      <c r="AT6">
        <v>1.96</v>
      </c>
    </row>
    <row r="7" spans="1:46">
      <c r="A7" s="32">
        <v>0</v>
      </c>
      <c r="B7" t="s">
        <v>25</v>
      </c>
      <c r="C7" t="s">
        <v>24</v>
      </c>
      <c r="D7" s="23">
        <v>18.069892909291099</v>
      </c>
      <c r="E7" s="47">
        <f>AVERAGE(D7:D9)</f>
        <v>18.169591991178169</v>
      </c>
      <c r="F7" s="47">
        <f>STDEV(D7:D9)</f>
        <v>0.10575857577621477</v>
      </c>
      <c r="G7" s="47">
        <f>F7/E7</f>
        <v>5.8206356987852799E-3</v>
      </c>
      <c r="M7" s="32">
        <v>0</v>
      </c>
      <c r="N7" t="s">
        <v>25</v>
      </c>
      <c r="O7" t="s">
        <v>24</v>
      </c>
      <c r="P7" s="23">
        <v>18.409031761333701</v>
      </c>
      <c r="Q7" s="47">
        <f>AVERAGE(P7:P9)</f>
        <v>18.394990521015099</v>
      </c>
      <c r="R7" s="47">
        <f>STDEV(P7:P9)</f>
        <v>0.1111671919191122</v>
      </c>
      <c r="S7" s="47">
        <f>R7/Q7</f>
        <v>6.043340538398799E-3</v>
      </c>
      <c r="Y7" s="32">
        <v>0</v>
      </c>
      <c r="Z7" t="s">
        <v>25</v>
      </c>
      <c r="AA7" t="s">
        <v>24</v>
      </c>
      <c r="AB7" s="23">
        <v>18.340208218663101</v>
      </c>
      <c r="AC7" s="47">
        <f>AVERAGE(AB7:AB9)</f>
        <v>18.317104330494036</v>
      </c>
      <c r="AD7" s="47">
        <f>STDEV(AB7:AB9)</f>
        <v>3.4297261846758069E-2</v>
      </c>
      <c r="AE7" s="47">
        <f>AD7/AC7</f>
        <v>1.8724172351663963E-3</v>
      </c>
      <c r="AK7" s="32">
        <v>0</v>
      </c>
      <c r="AL7" t="s">
        <v>25</v>
      </c>
      <c r="AM7" t="s">
        <v>24</v>
      </c>
      <c r="AN7" s="23">
        <v>18.0579368682127</v>
      </c>
      <c r="AO7" s="47">
        <f>AVERAGE(AN7:AN9)</f>
        <v>18.016355963647399</v>
      </c>
      <c r="AP7" s="47">
        <f>STDEV(AN7:AN9)</f>
        <v>0.20053565250820105</v>
      </c>
      <c r="AQ7" s="47">
        <f>AP7/AO7</f>
        <v>1.1130755459807353E-2</v>
      </c>
      <c r="AS7" t="s">
        <v>37</v>
      </c>
      <c r="AT7">
        <v>2.0099999999999998</v>
      </c>
    </row>
    <row r="8" spans="1:46">
      <c r="A8" s="32">
        <v>0</v>
      </c>
      <c r="B8" t="s">
        <v>25</v>
      </c>
      <c r="C8" t="s">
        <v>24</v>
      </c>
      <c r="D8" s="23">
        <v>18.158368247017901</v>
      </c>
      <c r="E8" s="47"/>
      <c r="F8" s="47"/>
      <c r="G8" s="47"/>
      <c r="M8" s="32">
        <v>0</v>
      </c>
      <c r="N8" t="s">
        <v>25</v>
      </c>
      <c r="O8" t="s">
        <v>24</v>
      </c>
      <c r="P8" s="23">
        <v>18.498470024099699</v>
      </c>
      <c r="Q8" s="47"/>
      <c r="R8" s="47"/>
      <c r="S8" s="47"/>
      <c r="Y8" s="32">
        <v>0</v>
      </c>
      <c r="Z8" t="s">
        <v>25</v>
      </c>
      <c r="AA8" t="s">
        <v>24</v>
      </c>
      <c r="AB8" s="23">
        <v>18.333408443808</v>
      </c>
      <c r="AC8" s="47"/>
      <c r="AD8" s="47"/>
      <c r="AE8" s="47"/>
      <c r="AK8" s="32">
        <v>0</v>
      </c>
      <c r="AL8" t="s">
        <v>25</v>
      </c>
      <c r="AM8" t="s">
        <v>24</v>
      </c>
      <c r="AN8" s="23">
        <v>18.1928415089127</v>
      </c>
      <c r="AO8" s="47"/>
      <c r="AP8" s="47"/>
      <c r="AQ8" s="47"/>
      <c r="AS8" t="s">
        <v>38</v>
      </c>
      <c r="AT8">
        <v>2.04</v>
      </c>
    </row>
    <row r="9" spans="1:46">
      <c r="A9" s="32">
        <v>0</v>
      </c>
      <c r="B9" t="s">
        <v>25</v>
      </c>
      <c r="C9" t="s">
        <v>24</v>
      </c>
      <c r="D9" s="23">
        <v>18.280514817225502</v>
      </c>
      <c r="E9" s="47"/>
      <c r="F9" s="47"/>
      <c r="G9" s="47"/>
      <c r="M9" s="32">
        <v>0</v>
      </c>
      <c r="N9" t="s">
        <v>25</v>
      </c>
      <c r="O9" t="s">
        <v>24</v>
      </c>
      <c r="P9" s="23">
        <v>18.277469777611898</v>
      </c>
      <c r="Q9" s="47"/>
      <c r="R9" s="47"/>
      <c r="S9" s="47"/>
      <c r="Y9" s="32">
        <v>0</v>
      </c>
      <c r="Z9" t="s">
        <v>25</v>
      </c>
      <c r="AA9" t="s">
        <v>24</v>
      </c>
      <c r="AB9" s="23">
        <v>18.277696329011</v>
      </c>
      <c r="AC9" s="47"/>
      <c r="AD9" s="47"/>
      <c r="AE9" s="47"/>
      <c r="AK9" s="32">
        <v>0</v>
      </c>
      <c r="AL9" t="s">
        <v>25</v>
      </c>
      <c r="AM9" t="s">
        <v>24</v>
      </c>
      <c r="AN9" s="23">
        <v>17.798289513816801</v>
      </c>
      <c r="AO9" s="47"/>
      <c r="AP9" s="47"/>
      <c r="AQ9" s="47"/>
    </row>
    <row r="10" spans="1:46">
      <c r="A10" s="32">
        <v>0</v>
      </c>
      <c r="B10" t="s">
        <v>9</v>
      </c>
      <c r="C10" t="s">
        <v>24</v>
      </c>
      <c r="D10" s="23">
        <v>18.979402842988801</v>
      </c>
      <c r="E10" s="47">
        <f>AVERAGE(D10:D12)</f>
        <v>19.040887412618101</v>
      </c>
      <c r="F10" s="47">
        <f>STDEV(D10:D12)</f>
        <v>7.0690762882512165E-2</v>
      </c>
      <c r="G10" s="47">
        <f>F10/E10</f>
        <v>3.7125771163200351E-3</v>
      </c>
      <c r="I10" s="33" t="s">
        <v>39</v>
      </c>
      <c r="J10" s="34"/>
      <c r="M10" s="32">
        <v>0</v>
      </c>
      <c r="N10" t="s">
        <v>9</v>
      </c>
      <c r="O10" t="s">
        <v>24</v>
      </c>
      <c r="P10" s="23">
        <v>19.4138412647664</v>
      </c>
      <c r="Q10" s="47">
        <f>AVERAGE(P10:P12)</f>
        <v>19.302789189696799</v>
      </c>
      <c r="R10" s="47">
        <f>STDEV(P10:P12)</f>
        <v>0.10824868128621044</v>
      </c>
      <c r="S10" s="47">
        <f>R10/Q10</f>
        <v>5.6079295184962219E-3</v>
      </c>
      <c r="U10" s="33" t="s">
        <v>39</v>
      </c>
      <c r="V10" s="34"/>
      <c r="Y10" s="32">
        <v>0</v>
      </c>
      <c r="Z10" t="s">
        <v>9</v>
      </c>
      <c r="AA10" t="s">
        <v>24</v>
      </c>
      <c r="AB10" s="23">
        <v>18.945488582625401</v>
      </c>
      <c r="AC10" s="47">
        <f>AVERAGE(AB10:AB12)</f>
        <v>18.981334868520367</v>
      </c>
      <c r="AD10" s="47">
        <f>STDEV(AB10:AB12)</f>
        <v>3.5101129869343724E-2</v>
      </c>
      <c r="AE10" s="47">
        <f>AD10/AC10</f>
        <v>1.8492445400959266E-3</v>
      </c>
      <c r="AG10" s="33" t="s">
        <v>39</v>
      </c>
      <c r="AH10" s="34"/>
      <c r="AK10" s="32">
        <v>0</v>
      </c>
      <c r="AL10" t="s">
        <v>9</v>
      </c>
      <c r="AM10" t="s">
        <v>24</v>
      </c>
      <c r="AN10" s="23">
        <v>18.5907084421953</v>
      </c>
      <c r="AO10" s="47">
        <f>AVERAGE(AN10:AN12)</f>
        <v>18.630117465194534</v>
      </c>
      <c r="AP10" s="47">
        <f>STDEV(AN10:AN12)</f>
        <v>7.4773389742590568E-2</v>
      </c>
      <c r="AQ10" s="47">
        <f>AP10/AO10</f>
        <v>4.0135758608223996E-3</v>
      </c>
      <c r="AS10" s="33" t="s">
        <v>39</v>
      </c>
      <c r="AT10" s="34"/>
    </row>
    <row r="11" spans="1:46">
      <c r="A11" s="32">
        <v>0</v>
      </c>
      <c r="B11" t="s">
        <v>9</v>
      </c>
      <c r="C11" t="s">
        <v>24</v>
      </c>
      <c r="D11" s="23">
        <v>19.0251332488583</v>
      </c>
      <c r="E11" s="47"/>
      <c r="F11" s="47"/>
      <c r="G11" s="47"/>
      <c r="I11" s="24"/>
      <c r="J11" s="25"/>
      <c r="M11" s="32">
        <v>0</v>
      </c>
      <c r="N11" t="s">
        <v>9</v>
      </c>
      <c r="O11" t="s">
        <v>24</v>
      </c>
      <c r="P11" s="23">
        <v>19.296945689006002</v>
      </c>
      <c r="Q11" s="47"/>
      <c r="R11" s="47"/>
      <c r="S11" s="47"/>
      <c r="U11" s="24"/>
      <c r="V11" s="25"/>
      <c r="Y11" s="32">
        <v>0</v>
      </c>
      <c r="Z11" t="s">
        <v>9</v>
      </c>
      <c r="AA11" t="s">
        <v>24</v>
      </c>
      <c r="AB11" s="23">
        <v>19.0156400796754</v>
      </c>
      <c r="AC11" s="47"/>
      <c r="AD11" s="47"/>
      <c r="AE11" s="47"/>
      <c r="AG11" s="24"/>
      <c r="AH11" s="25"/>
      <c r="AK11" s="32">
        <v>0</v>
      </c>
      <c r="AL11" t="s">
        <v>9</v>
      </c>
      <c r="AM11" t="s">
        <v>24</v>
      </c>
      <c r="AN11" s="23">
        <v>18.716352093883899</v>
      </c>
      <c r="AO11" s="47"/>
      <c r="AP11" s="47"/>
      <c r="AQ11" s="47"/>
      <c r="AS11" s="24"/>
      <c r="AT11" s="25"/>
    </row>
    <row r="12" spans="1:46">
      <c r="A12" s="32">
        <v>0</v>
      </c>
      <c r="B12" t="s">
        <v>9</v>
      </c>
      <c r="C12" t="s">
        <v>24</v>
      </c>
      <c r="D12" s="23">
        <v>19.118126146007199</v>
      </c>
      <c r="E12" s="47"/>
      <c r="F12" s="47"/>
      <c r="G12" s="47"/>
      <c r="I12" s="28" t="s">
        <v>27</v>
      </c>
      <c r="J12" s="29" t="s">
        <v>23</v>
      </c>
      <c r="M12" s="32">
        <v>0</v>
      </c>
      <c r="N12" t="s">
        <v>9</v>
      </c>
      <c r="O12" t="s">
        <v>24</v>
      </c>
      <c r="P12" s="23">
        <v>19.197580615318</v>
      </c>
      <c r="Q12" s="47"/>
      <c r="R12" s="47"/>
      <c r="S12" s="47"/>
      <c r="U12" s="28" t="s">
        <v>27</v>
      </c>
      <c r="V12" s="29" t="s">
        <v>23</v>
      </c>
      <c r="Y12" s="32">
        <v>0</v>
      </c>
      <c r="Z12" t="s">
        <v>9</v>
      </c>
      <c r="AA12" t="s">
        <v>24</v>
      </c>
      <c r="AB12" s="23">
        <v>18.9828759432603</v>
      </c>
      <c r="AC12" s="47"/>
      <c r="AD12" s="47"/>
      <c r="AE12" s="47"/>
      <c r="AG12" s="28" t="s">
        <v>27</v>
      </c>
      <c r="AH12" s="29" t="s">
        <v>23</v>
      </c>
      <c r="AK12" s="32">
        <v>0</v>
      </c>
      <c r="AL12" t="s">
        <v>9</v>
      </c>
      <c r="AM12" t="s">
        <v>24</v>
      </c>
      <c r="AN12" s="23">
        <v>18.583291859504399</v>
      </c>
      <c r="AO12" s="47"/>
      <c r="AP12" s="47"/>
      <c r="AQ12" s="47"/>
      <c r="AS12" s="28" t="s">
        <v>27</v>
      </c>
      <c r="AT12" s="29" t="s">
        <v>23</v>
      </c>
    </row>
    <row r="13" spans="1:46">
      <c r="A13" s="32">
        <v>0</v>
      </c>
      <c r="B13" t="s">
        <v>9</v>
      </c>
      <c r="C13" t="s">
        <v>29</v>
      </c>
      <c r="D13" s="23">
        <v>26.398207075195401</v>
      </c>
      <c r="E13" s="47">
        <f>AVERAGE(D13:D15)</f>
        <v>26.506012439249332</v>
      </c>
      <c r="F13" s="47">
        <f>STDEV(D13:D15)</f>
        <v>0.24507327379720556</v>
      </c>
      <c r="G13" s="47">
        <f>F13/E13</f>
        <v>9.2459503050073347E-3</v>
      </c>
      <c r="I13" s="28" t="s">
        <v>28</v>
      </c>
      <c r="J13" s="29" t="s">
        <v>25</v>
      </c>
      <c r="M13" s="32">
        <v>0</v>
      </c>
      <c r="N13" t="s">
        <v>9</v>
      </c>
      <c r="O13" t="s">
        <v>29</v>
      </c>
      <c r="P13" s="23">
        <v>25.832778036960999</v>
      </c>
      <c r="Q13" s="47">
        <f>AVERAGE(P13:P15)</f>
        <v>25.884693997292999</v>
      </c>
      <c r="R13" s="47">
        <f>STDEV(P13:P15)</f>
        <v>4.5886336579786406E-2</v>
      </c>
      <c r="S13" s="47">
        <f>R13/Q13</f>
        <v>1.7727208436223029E-3</v>
      </c>
      <c r="U13" s="28" t="s">
        <v>28</v>
      </c>
      <c r="V13" s="29" t="s">
        <v>25</v>
      </c>
      <c r="Y13" s="32">
        <v>0</v>
      </c>
      <c r="Z13" t="s">
        <v>9</v>
      </c>
      <c r="AA13" t="s">
        <v>29</v>
      </c>
      <c r="AB13" s="23">
        <v>24.915093408005198</v>
      </c>
      <c r="AC13" s="47">
        <f>AVERAGE(AB13:AB15)</f>
        <v>24.865681604723832</v>
      </c>
      <c r="AD13" s="47">
        <f>STDEV(AB13:AB15)</f>
        <v>0.14251608061900783</v>
      </c>
      <c r="AE13" s="47">
        <f>AD13/AC13</f>
        <v>5.7314367200750086E-3</v>
      </c>
      <c r="AG13" s="28" t="s">
        <v>28</v>
      </c>
      <c r="AH13" s="29" t="s">
        <v>25</v>
      </c>
      <c r="AK13" s="32">
        <v>0</v>
      </c>
      <c r="AL13" t="s">
        <v>9</v>
      </c>
      <c r="AM13" t="s">
        <v>29</v>
      </c>
      <c r="AN13" s="23">
        <v>25.294414714917501</v>
      </c>
      <c r="AO13" s="47">
        <f>AVERAGE(AN13:AN15)</f>
        <v>25.142453350912898</v>
      </c>
      <c r="AP13" s="47">
        <f>STDEV(AN13:AN15)</f>
        <v>0.19426532083760159</v>
      </c>
      <c r="AQ13" s="47">
        <f>AP13/AO13</f>
        <v>7.7265857124697822E-3</v>
      </c>
      <c r="AS13" s="28" t="s">
        <v>28</v>
      </c>
      <c r="AT13" s="29" t="s">
        <v>25</v>
      </c>
    </row>
    <row r="14" spans="1:46">
      <c r="A14" s="32">
        <v>0</v>
      </c>
      <c r="B14" t="s">
        <v>9</v>
      </c>
      <c r="C14" t="s">
        <v>29</v>
      </c>
      <c r="D14" s="23">
        <v>26.333322067233201</v>
      </c>
      <c r="E14" s="47"/>
      <c r="F14" s="47"/>
      <c r="G14" s="47"/>
      <c r="I14" s="24"/>
      <c r="J14" s="25"/>
      <c r="M14" s="32">
        <v>0</v>
      </c>
      <c r="N14" t="s">
        <v>9</v>
      </c>
      <c r="O14" t="s">
        <v>29</v>
      </c>
      <c r="P14" s="23">
        <v>25.9014810624655</v>
      </c>
      <c r="Q14" s="47"/>
      <c r="R14" s="47"/>
      <c r="S14" s="47"/>
      <c r="U14" s="24"/>
      <c r="V14" s="25"/>
      <c r="Y14" s="32">
        <v>0</v>
      </c>
      <c r="Z14" t="s">
        <v>9</v>
      </c>
      <c r="AA14" t="s">
        <v>29</v>
      </c>
      <c r="AB14" s="23">
        <v>24.705035685033401</v>
      </c>
      <c r="AC14" s="47"/>
      <c r="AD14" s="47"/>
      <c r="AE14" s="47"/>
      <c r="AG14" s="24"/>
      <c r="AH14" s="25"/>
      <c r="AK14" s="32">
        <v>0</v>
      </c>
      <c r="AL14" t="s">
        <v>9</v>
      </c>
      <c r="AM14" t="s">
        <v>29</v>
      </c>
      <c r="AN14" s="23">
        <v>25.209370614198601</v>
      </c>
      <c r="AO14" s="47"/>
      <c r="AP14" s="47"/>
      <c r="AQ14" s="47"/>
      <c r="AS14" s="24"/>
      <c r="AT14" s="25"/>
    </row>
    <row r="15" spans="1:46">
      <c r="A15" s="32">
        <v>0</v>
      </c>
      <c r="B15" t="s">
        <v>9</v>
      </c>
      <c r="C15" t="s">
        <v>29</v>
      </c>
      <c r="D15" s="23">
        <v>26.786508175319401</v>
      </c>
      <c r="E15" s="47"/>
      <c r="F15" s="47"/>
      <c r="G15" s="47"/>
      <c r="I15" s="28" t="s">
        <v>11</v>
      </c>
      <c r="J15" s="29" t="s">
        <v>31</v>
      </c>
      <c r="M15" s="32">
        <v>0</v>
      </c>
      <c r="N15" t="s">
        <v>9</v>
      </c>
      <c r="O15" t="s">
        <v>29</v>
      </c>
      <c r="P15" s="23">
        <v>25.919822892452501</v>
      </c>
      <c r="Q15" s="47"/>
      <c r="R15" s="47"/>
      <c r="S15" s="47"/>
      <c r="U15" s="28" t="s">
        <v>11</v>
      </c>
      <c r="V15" s="29" t="s">
        <v>31</v>
      </c>
      <c r="Y15" s="32">
        <v>0</v>
      </c>
      <c r="Z15" t="s">
        <v>9</v>
      </c>
      <c r="AA15" t="s">
        <v>29</v>
      </c>
      <c r="AB15" s="23">
        <v>24.976915721132901</v>
      </c>
      <c r="AC15" s="47"/>
      <c r="AD15" s="47"/>
      <c r="AE15" s="47"/>
      <c r="AG15" s="28" t="s">
        <v>11</v>
      </c>
      <c r="AH15" s="29" t="s">
        <v>31</v>
      </c>
      <c r="AK15" s="32">
        <v>0</v>
      </c>
      <c r="AL15" t="s">
        <v>9</v>
      </c>
      <c r="AM15" t="s">
        <v>29</v>
      </c>
      <c r="AN15" s="23">
        <v>24.9235747236226</v>
      </c>
      <c r="AO15" s="47"/>
      <c r="AP15" s="47"/>
      <c r="AQ15" s="47"/>
      <c r="AS15" s="28" t="s">
        <v>11</v>
      </c>
      <c r="AT15" s="29" t="s">
        <v>31</v>
      </c>
    </row>
    <row r="16" spans="1:46">
      <c r="A16" s="32">
        <v>1</v>
      </c>
      <c r="B16" t="s">
        <v>23</v>
      </c>
      <c r="C16" t="s">
        <v>24</v>
      </c>
      <c r="D16" s="23">
        <v>24.200482599021498</v>
      </c>
      <c r="E16" s="47">
        <f>AVERAGE(D16:D18)</f>
        <v>23.8826221464235</v>
      </c>
      <c r="F16" s="47">
        <f>STDEV(D16:D18)</f>
        <v>0.30289556393113776</v>
      </c>
      <c r="G16" s="47">
        <f>F16/E16</f>
        <v>1.2682676218469476E-2</v>
      </c>
      <c r="I16" s="35">
        <v>0</v>
      </c>
      <c r="J16" s="25">
        <v>0</v>
      </c>
      <c r="M16" s="32">
        <v>1</v>
      </c>
      <c r="N16" t="s">
        <v>23</v>
      </c>
      <c r="O16" t="s">
        <v>24</v>
      </c>
      <c r="P16" s="23">
        <v>25.964322029440002</v>
      </c>
      <c r="Q16" s="47">
        <f>AVERAGE(P16:P18)</f>
        <v>25.860440638579764</v>
      </c>
      <c r="R16" s="47">
        <f>STDEV(P16:P18)</f>
        <v>9.0284080647497891E-2</v>
      </c>
      <c r="S16" s="47">
        <f>R16/Q16</f>
        <v>3.4912042648185993E-3</v>
      </c>
      <c r="U16" s="35">
        <v>0</v>
      </c>
      <c r="V16" s="25">
        <v>0</v>
      </c>
      <c r="Y16" s="32">
        <v>1</v>
      </c>
      <c r="Z16" t="s">
        <v>23</v>
      </c>
      <c r="AA16" t="s">
        <v>24</v>
      </c>
      <c r="AB16" s="23">
        <v>23.492759355041599</v>
      </c>
      <c r="AC16" s="47">
        <f>AVERAGE(AB16:AB18)</f>
        <v>23.512903788484198</v>
      </c>
      <c r="AD16" s="47">
        <f>STDEV(AB16:AB18)</f>
        <v>5.3880966286053197E-2</v>
      </c>
      <c r="AE16" s="47">
        <f>AD16/AC16</f>
        <v>2.2915487925588424E-3</v>
      </c>
      <c r="AG16" s="35">
        <v>0</v>
      </c>
      <c r="AH16" s="25">
        <v>0</v>
      </c>
      <c r="AK16" s="32">
        <v>1</v>
      </c>
      <c r="AL16" t="s">
        <v>23</v>
      </c>
      <c r="AM16" t="s">
        <v>24</v>
      </c>
      <c r="AN16" s="23">
        <v>23.546509039070099</v>
      </c>
      <c r="AO16" s="47">
        <f>AVERAGE(AN16:AN18)</f>
        <v>23.553547052469899</v>
      </c>
      <c r="AP16" s="47">
        <f>STDEV(AN16:AN18)</f>
        <v>0.2269061794306387</v>
      </c>
      <c r="AQ16" s="47">
        <f>AP16/AO16</f>
        <v>9.6336309314755467E-3</v>
      </c>
      <c r="AS16" s="35">
        <v>0</v>
      </c>
      <c r="AT16" s="25">
        <v>0</v>
      </c>
    </row>
    <row r="17" spans="1:46">
      <c r="A17" s="32">
        <v>1</v>
      </c>
      <c r="B17" t="s">
        <v>23</v>
      </c>
      <c r="C17" t="s">
        <v>24</v>
      </c>
      <c r="D17" s="23">
        <v>23.8500615056853</v>
      </c>
      <c r="E17" s="47"/>
      <c r="F17" s="47"/>
      <c r="G17" s="47"/>
      <c r="I17" s="35">
        <v>1</v>
      </c>
      <c r="J17" s="25">
        <f>1-(((J4)^(E4-E16))/((J5)^(E7-E19)))</f>
        <v>0.92875100620796225</v>
      </c>
      <c r="M17" s="32">
        <v>1</v>
      </c>
      <c r="N17" t="s">
        <v>23</v>
      </c>
      <c r="O17" t="s">
        <v>24</v>
      </c>
      <c r="P17" s="23">
        <v>25.8160965011249</v>
      </c>
      <c r="Q17" s="47"/>
      <c r="R17" s="47"/>
      <c r="S17" s="47"/>
      <c r="U17" s="35">
        <v>1</v>
      </c>
      <c r="V17" s="25">
        <f>1-(((V4)^(Q4-Q16))/((V5)^(Q7-Q19)))</f>
        <v>0.97939804673639519</v>
      </c>
      <c r="Y17" s="32">
        <v>1</v>
      </c>
      <c r="Z17" t="s">
        <v>23</v>
      </c>
      <c r="AA17" t="s">
        <v>24</v>
      </c>
      <c r="AB17" s="23">
        <v>23.471997481503099</v>
      </c>
      <c r="AC17" s="47"/>
      <c r="AD17" s="47"/>
      <c r="AE17" s="47"/>
      <c r="AG17" s="35">
        <v>1</v>
      </c>
      <c r="AH17" s="25">
        <f>1-(((AH4)^(AC4-AC16))/((AH5)^(AC7-AC19)))</f>
        <v>0.92135011571277137</v>
      </c>
      <c r="AK17" s="32">
        <v>1</v>
      </c>
      <c r="AL17" t="s">
        <v>23</v>
      </c>
      <c r="AM17" t="s">
        <v>24</v>
      </c>
      <c r="AN17" s="23">
        <v>23.783890361305499</v>
      </c>
      <c r="AO17" s="47"/>
      <c r="AP17" s="47"/>
      <c r="AQ17" s="47"/>
      <c r="AS17" s="35">
        <v>1</v>
      </c>
      <c r="AT17" s="25">
        <f>1-(((AT4)^(AO4-AO16))/((AT5)^(AO7-AO19)))</f>
        <v>0.93704121660693973</v>
      </c>
    </row>
    <row r="18" spans="1:46">
      <c r="A18" s="32">
        <v>1</v>
      </c>
      <c r="B18" t="s">
        <v>23</v>
      </c>
      <c r="C18" t="s">
        <v>24</v>
      </c>
      <c r="D18" s="23">
        <v>23.5973223345637</v>
      </c>
      <c r="E18" s="47"/>
      <c r="F18" s="47"/>
      <c r="G18" s="47"/>
      <c r="I18" s="35">
        <v>2</v>
      </c>
      <c r="J18" s="25">
        <f>1-(((J4)^(E4-E28))/((J5)^(E7-E31)))</f>
        <v>0.93645472456978296</v>
      </c>
      <c r="M18" s="32">
        <v>1</v>
      </c>
      <c r="N18" t="s">
        <v>23</v>
      </c>
      <c r="O18" t="s">
        <v>24</v>
      </c>
      <c r="P18" s="23">
        <v>25.800903385174401</v>
      </c>
      <c r="Q18" s="47"/>
      <c r="R18" s="47"/>
      <c r="S18" s="47"/>
      <c r="U18" s="35">
        <v>2</v>
      </c>
      <c r="V18" s="25">
        <f>1-(((V4)^(Q4-Q28))/((V5)^(Q7-Q31)))</f>
        <v>0.98994473656752646</v>
      </c>
      <c r="Y18" s="32">
        <v>1</v>
      </c>
      <c r="Z18" t="s">
        <v>23</v>
      </c>
      <c r="AA18" t="s">
        <v>24</v>
      </c>
      <c r="AB18" s="23">
        <v>23.573954528907901</v>
      </c>
      <c r="AC18" s="47"/>
      <c r="AD18" s="47"/>
      <c r="AE18" s="47"/>
      <c r="AG18" s="35">
        <v>2</v>
      </c>
      <c r="AH18" s="25">
        <f>1-(((AH4)^(AC4-AC28))/((AH5)^(AC7-AC31)))</f>
        <v>0.94459016239316618</v>
      </c>
      <c r="AK18" s="32">
        <v>1</v>
      </c>
      <c r="AL18" t="s">
        <v>23</v>
      </c>
      <c r="AM18" t="s">
        <v>24</v>
      </c>
      <c r="AN18" s="23">
        <v>23.330241757034099</v>
      </c>
      <c r="AO18" s="47"/>
      <c r="AP18" s="47"/>
      <c r="AQ18" s="47"/>
      <c r="AS18" s="35">
        <v>2</v>
      </c>
      <c r="AT18" s="25">
        <f>1-(((AT4)^(AO4-AO28))/((AT5)^(AO7-AO31)))</f>
        <v>0.98036947113775397</v>
      </c>
    </row>
    <row r="19" spans="1:46">
      <c r="A19" s="32">
        <v>1</v>
      </c>
      <c r="B19" t="s">
        <v>25</v>
      </c>
      <c r="C19" t="s">
        <v>24</v>
      </c>
      <c r="D19" s="23">
        <v>18.176876086961599</v>
      </c>
      <c r="E19" s="47">
        <f>AVERAGE(D19:D21)</f>
        <v>18.168866955435</v>
      </c>
      <c r="F19" s="47">
        <f>STDEV(D19:D21)</f>
        <v>1.1809798107609749E-2</v>
      </c>
      <c r="G19" s="47">
        <f>F19/E19</f>
        <v>6.5000190361771504E-4</v>
      </c>
      <c r="I19" s="35">
        <v>4</v>
      </c>
      <c r="J19" s="25">
        <f>1-(((J4)^(E4-E40))/((J5)^(E7-E43)))</f>
        <v>0.92020144827294093</v>
      </c>
      <c r="M19" s="32">
        <v>1</v>
      </c>
      <c r="N19" t="s">
        <v>25</v>
      </c>
      <c r="O19" t="s">
        <v>24</v>
      </c>
      <c r="P19" s="23">
        <v>18.6406075190751</v>
      </c>
      <c r="Q19" s="47">
        <f>AVERAGE(P19:P21)</f>
        <v>18.514386811747901</v>
      </c>
      <c r="R19" s="47">
        <f>STDEV(P19:P21)</f>
        <v>0.12535213091132383</v>
      </c>
      <c r="S19" s="47">
        <f>R19/Q19</f>
        <v>6.7705256558529044E-3</v>
      </c>
      <c r="U19" s="35">
        <v>4</v>
      </c>
      <c r="V19" s="25">
        <f>1-(((V4)^(Q4-Q40))/((V5)^(Q7-Q43)))</f>
        <v>0.99032041210676314</v>
      </c>
      <c r="Y19" s="32">
        <v>1</v>
      </c>
      <c r="Z19" t="s">
        <v>25</v>
      </c>
      <c r="AA19" t="s">
        <v>24</v>
      </c>
      <c r="AB19" s="23">
        <v>18.005638906908299</v>
      </c>
      <c r="AC19" s="47">
        <f>AVERAGE(AB19:AB21)</f>
        <v>18.197295550513967</v>
      </c>
      <c r="AD19" s="47">
        <f>STDEV(AB19:AB21)</f>
        <v>0.18653897547440884</v>
      </c>
      <c r="AE19" s="47">
        <f>AD19/AC19</f>
        <v>1.0250917503460574E-2</v>
      </c>
      <c r="AG19" s="35">
        <v>4</v>
      </c>
      <c r="AH19" s="25">
        <f>1-(((AH4)^(AC4-AC40))/((AH5)^(AC7-AC43)))</f>
        <v>0.93729960076690966</v>
      </c>
      <c r="AK19" s="32">
        <v>1</v>
      </c>
      <c r="AL19" t="s">
        <v>25</v>
      </c>
      <c r="AM19" t="s">
        <v>24</v>
      </c>
      <c r="AN19" s="23">
        <v>18.019388461969999</v>
      </c>
      <c r="AO19" s="47">
        <f>AVERAGE(AN19:AN21)</f>
        <v>17.877353646324</v>
      </c>
      <c r="AP19" s="47">
        <f>STDEV(AN19:AN21)</f>
        <v>0.13437449343399588</v>
      </c>
      <c r="AQ19" s="47">
        <f>AP19/AO19</f>
        <v>7.5164644662956814E-3</v>
      </c>
      <c r="AS19" s="35">
        <v>4</v>
      </c>
      <c r="AT19" s="25">
        <f>1-(((AT4)^(AO4-AO40))/((AT5)^(AO7-AO43)))</f>
        <v>0.98864170493999337</v>
      </c>
    </row>
    <row r="20" spans="1:46">
      <c r="A20" s="32">
        <v>1</v>
      </c>
      <c r="B20" t="s">
        <v>25</v>
      </c>
      <c r="C20" t="s">
        <v>24</v>
      </c>
      <c r="D20" s="23">
        <v>18.1553040587251</v>
      </c>
      <c r="E20" s="47"/>
      <c r="F20" s="47"/>
      <c r="G20" s="47"/>
      <c r="I20" s="36">
        <v>6</v>
      </c>
      <c r="J20" s="27">
        <f>1-((J4)^(E4-E52))/((J5)^(E7-E55))</f>
        <v>0.92147429454409713</v>
      </c>
      <c r="M20" s="32">
        <v>1</v>
      </c>
      <c r="N20" t="s">
        <v>25</v>
      </c>
      <c r="O20" t="s">
        <v>24</v>
      </c>
      <c r="P20" s="23">
        <v>18.389921698648902</v>
      </c>
      <c r="Q20" s="47"/>
      <c r="R20" s="47"/>
      <c r="S20" s="47"/>
      <c r="U20" s="36">
        <v>6</v>
      </c>
      <c r="V20" s="27">
        <f>1-((V4)^(Q4-Q52))/((V5)^(Q7-Q55))</f>
        <v>0.98850501792039913</v>
      </c>
      <c r="Y20" s="32">
        <v>1</v>
      </c>
      <c r="Z20" t="s">
        <v>25</v>
      </c>
      <c r="AA20" t="s">
        <v>24</v>
      </c>
      <c r="AB20" s="23">
        <v>18.207991107811001</v>
      </c>
      <c r="AC20" s="47"/>
      <c r="AD20" s="47"/>
      <c r="AE20" s="47"/>
      <c r="AG20" s="36">
        <v>6</v>
      </c>
      <c r="AH20" s="27">
        <f>1-((AH4)^(AC4-AC52))/((AH5)^(AC7-AC55))</f>
        <v>0.94960836866926879</v>
      </c>
      <c r="AK20" s="32">
        <v>1</v>
      </c>
      <c r="AL20" t="s">
        <v>25</v>
      </c>
      <c r="AM20" t="s">
        <v>24</v>
      </c>
      <c r="AN20" s="23">
        <v>17.860429563818901</v>
      </c>
      <c r="AO20" s="47"/>
      <c r="AP20" s="47"/>
      <c r="AQ20" s="47"/>
      <c r="AS20" s="36">
        <v>6</v>
      </c>
      <c r="AT20" s="27">
        <f>1-((AT4)^(AO4-AO52))/((AT5)^(AO7-AO55))</f>
        <v>0.98940293396088375</v>
      </c>
    </row>
    <row r="21" spans="1:46">
      <c r="A21" s="32">
        <v>1</v>
      </c>
      <c r="B21" t="s">
        <v>25</v>
      </c>
      <c r="C21" t="s">
        <v>24</v>
      </c>
      <c r="D21" s="23">
        <v>18.174420720618301</v>
      </c>
      <c r="E21" s="47"/>
      <c r="F21" s="47"/>
      <c r="G21" s="47"/>
      <c r="M21" s="32">
        <v>1</v>
      </c>
      <c r="N21" t="s">
        <v>25</v>
      </c>
      <c r="O21" t="s">
        <v>24</v>
      </c>
      <c r="P21" s="23">
        <v>18.512631217519701</v>
      </c>
      <c r="Q21" s="47"/>
      <c r="R21" s="47"/>
      <c r="S21" s="47"/>
      <c r="Y21" s="32">
        <v>1</v>
      </c>
      <c r="Z21" t="s">
        <v>25</v>
      </c>
      <c r="AA21" t="s">
        <v>24</v>
      </c>
      <c r="AB21" s="23">
        <v>18.378256636822599</v>
      </c>
      <c r="AC21" s="47"/>
      <c r="AD21" s="47"/>
      <c r="AE21" s="47"/>
      <c r="AK21" s="32">
        <v>1</v>
      </c>
      <c r="AL21" t="s">
        <v>25</v>
      </c>
      <c r="AM21" t="s">
        <v>24</v>
      </c>
      <c r="AN21" s="23">
        <v>17.7522429131831</v>
      </c>
      <c r="AO21" s="47"/>
      <c r="AP21" s="47"/>
      <c r="AQ21" s="47"/>
    </row>
    <row r="22" spans="1:46">
      <c r="A22" s="32">
        <v>1</v>
      </c>
      <c r="B22" t="s">
        <v>9</v>
      </c>
      <c r="C22" t="s">
        <v>24</v>
      </c>
      <c r="D22" s="23">
        <v>19.237672316975999</v>
      </c>
      <c r="E22" s="47">
        <f>AVERAGE(D22:D24)</f>
        <v>19.093067892169802</v>
      </c>
      <c r="F22" s="47">
        <f>STDEV(D22:D24)</f>
        <v>0.14530497360331956</v>
      </c>
      <c r="G22" s="47">
        <f>F22/E22</f>
        <v>7.6103523238876727E-3</v>
      </c>
      <c r="I22" s="33" t="s">
        <v>40</v>
      </c>
      <c r="J22" s="37"/>
      <c r="M22" s="32">
        <v>1</v>
      </c>
      <c r="N22" t="s">
        <v>9</v>
      </c>
      <c r="O22" t="s">
        <v>24</v>
      </c>
      <c r="P22" s="23">
        <v>19.0524464654818</v>
      </c>
      <c r="Q22" s="47">
        <f>AVERAGE(P22:P24)</f>
        <v>18.805765960577599</v>
      </c>
      <c r="R22" s="47">
        <f>STDEV(P22:P24)</f>
        <v>0.21932700893239737</v>
      </c>
      <c r="S22" s="47">
        <f>R22/Q22</f>
        <v>1.1662753295567494E-2</v>
      </c>
      <c r="U22" s="33" t="s">
        <v>40</v>
      </c>
      <c r="V22" s="37"/>
      <c r="Y22" s="32">
        <v>1</v>
      </c>
      <c r="Z22" t="s">
        <v>9</v>
      </c>
      <c r="AA22" t="s">
        <v>24</v>
      </c>
      <c r="AB22" s="23">
        <v>18.510896211930898</v>
      </c>
      <c r="AC22" s="47">
        <f>AVERAGE(AB22:AB24)</f>
        <v>18.588890850427735</v>
      </c>
      <c r="AD22" s="47">
        <f>STDEV(AB22:AB24)</f>
        <v>0.11282105123929376</v>
      </c>
      <c r="AE22" s="47">
        <f>AD22/AC22</f>
        <v>6.0692728870747935E-3</v>
      </c>
      <c r="AG22" s="33" t="s">
        <v>40</v>
      </c>
      <c r="AH22" s="37"/>
      <c r="AK22" s="32">
        <v>1</v>
      </c>
      <c r="AL22" t="s">
        <v>9</v>
      </c>
      <c r="AM22" t="s">
        <v>24</v>
      </c>
      <c r="AN22" s="23">
        <v>18.166541070344</v>
      </c>
      <c r="AO22" s="47">
        <f>AVERAGE(AN22:AN24)</f>
        <v>18.161236223350368</v>
      </c>
      <c r="AP22" s="47">
        <f>STDEV(AN22:AN24)</f>
        <v>8.5547488289080417E-2</v>
      </c>
      <c r="AQ22" s="47">
        <f>AP22/AO22</f>
        <v>4.7104441149820962E-3</v>
      </c>
      <c r="AS22" s="33" t="s">
        <v>40</v>
      </c>
      <c r="AT22" s="37"/>
    </row>
    <row r="23" spans="1:46">
      <c r="A23" s="32">
        <v>1</v>
      </c>
      <c r="B23" t="s">
        <v>9</v>
      </c>
      <c r="C23" t="s">
        <v>24</v>
      </c>
      <c r="D23" s="23">
        <v>18.947072358504101</v>
      </c>
      <c r="E23" s="47"/>
      <c r="F23" s="47"/>
      <c r="G23" s="47"/>
      <c r="I23" s="28"/>
      <c r="J23" s="29"/>
      <c r="M23" s="32">
        <v>1</v>
      </c>
      <c r="N23" t="s">
        <v>9</v>
      </c>
      <c r="O23" t="s">
        <v>24</v>
      </c>
      <c r="P23" s="23">
        <v>18.732083368384401</v>
      </c>
      <c r="Q23" s="47"/>
      <c r="R23" s="47"/>
      <c r="S23" s="47"/>
      <c r="U23" s="28"/>
      <c r="V23" s="29"/>
      <c r="Y23" s="32">
        <v>1</v>
      </c>
      <c r="Z23" t="s">
        <v>9</v>
      </c>
      <c r="AA23" t="s">
        <v>24</v>
      </c>
      <c r="AB23" s="23">
        <v>18.7182552924424</v>
      </c>
      <c r="AC23" s="47"/>
      <c r="AD23" s="47"/>
      <c r="AE23" s="47"/>
      <c r="AG23" s="28"/>
      <c r="AH23" s="29"/>
      <c r="AK23" s="32">
        <v>1</v>
      </c>
      <c r="AL23" t="s">
        <v>9</v>
      </c>
      <c r="AM23" t="s">
        <v>24</v>
      </c>
      <c r="AN23" s="23">
        <v>18.244007840388701</v>
      </c>
      <c r="AO23" s="47"/>
      <c r="AP23" s="47"/>
      <c r="AQ23" s="47"/>
      <c r="AS23" s="28"/>
      <c r="AT23" s="29"/>
    </row>
    <row r="24" spans="1:46">
      <c r="A24" s="32">
        <v>1</v>
      </c>
      <c r="B24" t="s">
        <v>9</v>
      </c>
      <c r="C24" t="s">
        <v>24</v>
      </c>
      <c r="D24" s="23">
        <v>19.0944590010293</v>
      </c>
      <c r="E24" s="47"/>
      <c r="F24" s="47"/>
      <c r="G24" s="47"/>
      <c r="I24" s="28" t="s">
        <v>27</v>
      </c>
      <c r="J24" s="29" t="s">
        <v>9</v>
      </c>
      <c r="M24" s="32">
        <v>1</v>
      </c>
      <c r="N24" t="s">
        <v>9</v>
      </c>
      <c r="O24" t="s">
        <v>24</v>
      </c>
      <c r="P24" s="23">
        <v>18.632768047866598</v>
      </c>
      <c r="Q24" s="47"/>
      <c r="R24" s="47"/>
      <c r="S24" s="47"/>
      <c r="U24" s="28" t="s">
        <v>27</v>
      </c>
      <c r="V24" s="29" t="s">
        <v>9</v>
      </c>
      <c r="Y24" s="32">
        <v>1</v>
      </c>
      <c r="Z24" t="s">
        <v>9</v>
      </c>
      <c r="AA24" t="s">
        <v>24</v>
      </c>
      <c r="AB24" s="23">
        <v>18.537521046909902</v>
      </c>
      <c r="AC24" s="47"/>
      <c r="AD24" s="47"/>
      <c r="AE24" s="47"/>
      <c r="AG24" s="28" t="s">
        <v>27</v>
      </c>
      <c r="AH24" s="29" t="s">
        <v>9</v>
      </c>
      <c r="AK24" s="32">
        <v>1</v>
      </c>
      <c r="AL24" t="s">
        <v>9</v>
      </c>
      <c r="AM24" t="s">
        <v>24</v>
      </c>
      <c r="AN24" s="23">
        <v>18.073159759318401</v>
      </c>
      <c r="AO24" s="47"/>
      <c r="AP24" s="47"/>
      <c r="AQ24" s="47"/>
      <c r="AS24" s="28" t="s">
        <v>27</v>
      </c>
      <c r="AT24" s="29" t="s">
        <v>9</v>
      </c>
    </row>
    <row r="25" spans="1:46">
      <c r="A25" s="32">
        <v>1</v>
      </c>
      <c r="B25" t="s">
        <v>9</v>
      </c>
      <c r="C25" t="s">
        <v>29</v>
      </c>
      <c r="D25" s="23">
        <v>21.3456087633887</v>
      </c>
      <c r="E25" s="47">
        <f>AVERAGE(D25:D27)</f>
        <v>21.296713328520369</v>
      </c>
      <c r="F25" s="47">
        <f>STDEV(D25:D27)</f>
        <v>0.12226075787587093</v>
      </c>
      <c r="G25" s="47">
        <f>F25/E25</f>
        <v>5.7408275159594891E-3</v>
      </c>
      <c r="I25" s="28" t="s">
        <v>28</v>
      </c>
      <c r="J25" s="29" t="s">
        <v>25</v>
      </c>
      <c r="M25" s="32">
        <v>1</v>
      </c>
      <c r="N25" t="s">
        <v>9</v>
      </c>
      <c r="O25" t="s">
        <v>29</v>
      </c>
      <c r="P25" s="23">
        <v>20.994410390626498</v>
      </c>
      <c r="Q25" s="47">
        <f>AVERAGE(P25:P27)</f>
        <v>20.952441280028566</v>
      </c>
      <c r="R25" s="47">
        <f>STDEV(P25:P27)</f>
        <v>0.14372075058201661</v>
      </c>
      <c r="S25" s="47">
        <f>R25/Q25</f>
        <v>6.8593797095619713E-3</v>
      </c>
      <c r="U25" s="28" t="s">
        <v>28</v>
      </c>
      <c r="V25" s="29" t="s">
        <v>25</v>
      </c>
      <c r="Y25" s="32">
        <v>1</v>
      </c>
      <c r="Z25" t="s">
        <v>9</v>
      </c>
      <c r="AA25" t="s">
        <v>29</v>
      </c>
      <c r="AB25" s="23">
        <v>20.942449419340299</v>
      </c>
      <c r="AC25" s="47">
        <f>AVERAGE(AB25:AB27)</f>
        <v>20.869354708086203</v>
      </c>
      <c r="AD25" s="47">
        <f>STDEV(AB25:AB27)</f>
        <v>0.1094965836805441</v>
      </c>
      <c r="AE25" s="47">
        <f>AD25/AC25</f>
        <v>5.246764224967517E-3</v>
      </c>
      <c r="AG25" s="28" t="s">
        <v>28</v>
      </c>
      <c r="AH25" s="29" t="s">
        <v>25</v>
      </c>
      <c r="AK25" s="32">
        <v>1</v>
      </c>
      <c r="AL25" t="s">
        <v>9</v>
      </c>
      <c r="AM25" t="s">
        <v>29</v>
      </c>
      <c r="AN25" s="23">
        <v>21.367720646867902</v>
      </c>
      <c r="AO25" s="47">
        <f>AVERAGE(AN25:AN27)</f>
        <v>21.389481428378264</v>
      </c>
      <c r="AP25" s="47">
        <f>STDEV(AN25:AN27)</f>
        <v>9.2526723690533205E-2</v>
      </c>
      <c r="AQ25" s="47">
        <f>AP25/AO25</f>
        <v>4.3258049055726229E-3</v>
      </c>
      <c r="AS25" s="28" t="s">
        <v>28</v>
      </c>
      <c r="AT25" s="29" t="s">
        <v>25</v>
      </c>
    </row>
    <row r="26" spans="1:46">
      <c r="A26" s="32">
        <v>1</v>
      </c>
      <c r="B26" t="s">
        <v>9</v>
      </c>
      <c r="C26" t="s">
        <v>29</v>
      </c>
      <c r="D26" s="23">
        <v>21.157572018182499</v>
      </c>
      <c r="E26" s="47"/>
      <c r="F26" s="47"/>
      <c r="G26" s="47"/>
      <c r="I26" s="24"/>
      <c r="J26" s="25"/>
      <c r="M26" s="32">
        <v>1</v>
      </c>
      <c r="N26" t="s">
        <v>9</v>
      </c>
      <c r="O26" t="s">
        <v>29</v>
      </c>
      <c r="P26" s="23">
        <v>21.070505635061799</v>
      </c>
      <c r="Q26" s="47"/>
      <c r="R26" s="47"/>
      <c r="S26" s="47"/>
      <c r="U26" s="24"/>
      <c r="V26" s="25"/>
      <c r="Y26" s="32">
        <v>1</v>
      </c>
      <c r="Z26" t="s">
        <v>9</v>
      </c>
      <c r="AA26" t="s">
        <v>29</v>
      </c>
      <c r="AB26" s="23">
        <v>20.7434632187529</v>
      </c>
      <c r="AC26" s="47"/>
      <c r="AD26" s="47"/>
      <c r="AE26" s="47"/>
      <c r="AG26" s="24"/>
      <c r="AH26" s="25"/>
      <c r="AK26" s="32">
        <v>1</v>
      </c>
      <c r="AL26" t="s">
        <v>9</v>
      </c>
      <c r="AM26" t="s">
        <v>29</v>
      </c>
      <c r="AN26" s="23">
        <v>21.4909490471954</v>
      </c>
      <c r="AO26" s="47"/>
      <c r="AP26" s="47"/>
      <c r="AQ26" s="47"/>
      <c r="AS26" s="24"/>
      <c r="AT26" s="25"/>
    </row>
    <row r="27" spans="1:46">
      <c r="A27" s="32">
        <v>1</v>
      </c>
      <c r="B27" t="s">
        <v>9</v>
      </c>
      <c r="C27" t="s">
        <v>29</v>
      </c>
      <c r="D27" s="23">
        <v>21.3869592039899</v>
      </c>
      <c r="E27" s="47"/>
      <c r="F27" s="47"/>
      <c r="G27" s="47"/>
      <c r="I27" s="28" t="s">
        <v>11</v>
      </c>
      <c r="J27" s="29" t="s">
        <v>31</v>
      </c>
      <c r="M27" s="32">
        <v>1</v>
      </c>
      <c r="N27" t="s">
        <v>9</v>
      </c>
      <c r="O27" t="s">
        <v>29</v>
      </c>
      <c r="P27" s="23">
        <v>20.7924078143974</v>
      </c>
      <c r="Q27" s="47"/>
      <c r="R27" s="47"/>
      <c r="S27" s="47"/>
      <c r="U27" s="28" t="s">
        <v>11</v>
      </c>
      <c r="V27" s="29" t="s">
        <v>31</v>
      </c>
      <c r="Y27" s="32">
        <v>1</v>
      </c>
      <c r="Z27" t="s">
        <v>9</v>
      </c>
      <c r="AA27" t="s">
        <v>29</v>
      </c>
      <c r="AB27" s="23">
        <v>20.922151486165401</v>
      </c>
      <c r="AC27" s="47"/>
      <c r="AD27" s="47"/>
      <c r="AE27" s="47"/>
      <c r="AG27" s="28" t="s">
        <v>11</v>
      </c>
      <c r="AH27" s="29" t="s">
        <v>31</v>
      </c>
      <c r="AK27" s="32">
        <v>1</v>
      </c>
      <c r="AL27" t="s">
        <v>9</v>
      </c>
      <c r="AM27" t="s">
        <v>29</v>
      </c>
      <c r="AN27" s="23">
        <v>21.309774591071498</v>
      </c>
      <c r="AO27" s="47"/>
      <c r="AP27" s="47"/>
      <c r="AQ27" s="47"/>
      <c r="AS27" s="28" t="s">
        <v>11</v>
      </c>
      <c r="AT27" s="29" t="s">
        <v>31</v>
      </c>
    </row>
    <row r="28" spans="1:46">
      <c r="A28" s="32">
        <v>2</v>
      </c>
      <c r="B28" t="s">
        <v>23</v>
      </c>
      <c r="C28" t="s">
        <v>24</v>
      </c>
      <c r="D28" s="23">
        <v>24.3484026277747</v>
      </c>
      <c r="E28" s="47">
        <f>AVERAGE(D28:D29)</f>
        <v>24.163811793977352</v>
      </c>
      <c r="F28" s="47">
        <f>STDEV(D28:D30)</f>
        <v>0.36311500848329503</v>
      </c>
      <c r="G28" s="47">
        <f>F28/E28</f>
        <v>1.5027223832863932E-2</v>
      </c>
      <c r="I28" s="35">
        <v>0</v>
      </c>
      <c r="J28" s="25">
        <v>0</v>
      </c>
      <c r="M28" s="32">
        <v>2</v>
      </c>
      <c r="N28" t="s">
        <v>23</v>
      </c>
      <c r="O28" t="s">
        <v>24</v>
      </c>
      <c r="P28" s="23">
        <v>26.958296965279999</v>
      </c>
      <c r="Q28" s="47">
        <f>AVERAGE(P28:P29)</f>
        <v>26.823164619500048</v>
      </c>
      <c r="R28" s="47">
        <f>STDEV(P28:P30)</f>
        <v>0.15821501195163565</v>
      </c>
      <c r="S28" s="47">
        <f>R28/Q28</f>
        <v>5.8984468908122667E-3</v>
      </c>
      <c r="U28" s="35">
        <v>0</v>
      </c>
      <c r="V28" s="25">
        <v>0</v>
      </c>
      <c r="Y28" s="32">
        <v>2</v>
      </c>
      <c r="Z28" t="s">
        <v>23</v>
      </c>
      <c r="AA28" t="s">
        <v>24</v>
      </c>
      <c r="AB28" s="23">
        <v>23.775417100806301</v>
      </c>
      <c r="AC28" s="47">
        <f>AVERAGE(AB28:AB29)</f>
        <v>23.87183449716305</v>
      </c>
      <c r="AD28" s="47">
        <f>STDEV(AB28:AB30)</f>
        <v>0.13657666301310076</v>
      </c>
      <c r="AE28" s="47">
        <f>AD28/AC28</f>
        <v>5.7212470633260983E-3</v>
      </c>
      <c r="AG28" s="35">
        <v>0</v>
      </c>
      <c r="AH28" s="25">
        <v>0</v>
      </c>
      <c r="AK28" s="32">
        <v>2</v>
      </c>
      <c r="AL28" t="s">
        <v>23</v>
      </c>
      <c r="AM28" t="s">
        <v>24</v>
      </c>
      <c r="AN28" s="23">
        <v>25.302132064389902</v>
      </c>
      <c r="AO28" s="47">
        <f>AVERAGE(AN28:AN29)</f>
        <v>25.347799959376101</v>
      </c>
      <c r="AP28" s="47">
        <f>STDEV(AN28:AN30)</f>
        <v>8.2428914165012537E-2</v>
      </c>
      <c r="AQ28" s="47">
        <f>AP28/AO28</f>
        <v>3.2519159176385344E-3</v>
      </c>
      <c r="AS28" s="35">
        <v>0</v>
      </c>
      <c r="AT28" s="25">
        <v>0</v>
      </c>
    </row>
    <row r="29" spans="1:46">
      <c r="A29" s="32">
        <v>2</v>
      </c>
      <c r="B29" t="s">
        <v>23</v>
      </c>
      <c r="C29" t="s">
        <v>24</v>
      </c>
      <c r="D29" s="23">
        <v>23.979220960180001</v>
      </c>
      <c r="E29" s="47"/>
      <c r="F29" s="47"/>
      <c r="G29" s="47"/>
      <c r="I29" s="35">
        <v>1</v>
      </c>
      <c r="J29" s="25">
        <f>2/(((((J6)^(E25-E22))/((J5)^(E19-E19)))+1)*J17)</f>
        <v>0.39835243962914452</v>
      </c>
      <c r="M29" s="32">
        <v>2</v>
      </c>
      <c r="N29" t="s">
        <v>23</v>
      </c>
      <c r="O29" t="s">
        <v>24</v>
      </c>
      <c r="P29" s="23">
        <v>26.688032273720101</v>
      </c>
      <c r="Q29" s="47"/>
      <c r="R29" s="47"/>
      <c r="S29" s="47"/>
      <c r="U29" s="35">
        <v>1</v>
      </c>
      <c r="V29" s="25">
        <f>2/(((((V6)^(Q25-Q22))/((V5)^(Q19-Q19)))+1)*V17)</f>
        <v>0.38969867096097477</v>
      </c>
      <c r="Y29" s="32">
        <v>2</v>
      </c>
      <c r="Z29" t="s">
        <v>23</v>
      </c>
      <c r="AA29" t="s">
        <v>24</v>
      </c>
      <c r="AB29" s="23">
        <v>23.968251893519799</v>
      </c>
      <c r="AC29" s="47"/>
      <c r="AD29" s="47"/>
      <c r="AE29" s="47"/>
      <c r="AG29" s="35">
        <v>1</v>
      </c>
      <c r="AH29" s="25">
        <f>2/(((((AH6)^(AC25-AC22))/((AH5)^(AC19-AC19)))+1)*AH17)</f>
        <v>0.38490887971328586</v>
      </c>
      <c r="AK29" s="32">
        <v>2</v>
      </c>
      <c r="AL29" t="s">
        <v>23</v>
      </c>
      <c r="AM29" t="s">
        <v>24</v>
      </c>
      <c r="AN29" s="23">
        <v>25.393467854362299</v>
      </c>
      <c r="AO29" s="47"/>
      <c r="AP29" s="47"/>
      <c r="AQ29" s="47"/>
      <c r="AS29" s="35">
        <v>1</v>
      </c>
      <c r="AT29" s="25">
        <f>2/(((((AT6)^(AO25-AO22))/((AT5)^(AO19-AO19)))+1)*AT17)</f>
        <v>0.21824817989422107</v>
      </c>
    </row>
    <row r="30" spans="1:46">
      <c r="A30" s="32">
        <v>2</v>
      </c>
      <c r="B30" t="s">
        <v>23</v>
      </c>
      <c r="C30" t="s">
        <v>24</v>
      </c>
      <c r="D30" s="23">
        <v>23.6222065868463</v>
      </c>
      <c r="E30" s="47"/>
      <c r="F30" s="47"/>
      <c r="G30" s="47"/>
      <c r="I30" s="35">
        <v>2</v>
      </c>
      <c r="J30" s="25">
        <f>2/(((((J6)^(E37-E34))/((J5)^(E31-E31)))+1)*J18)</f>
        <v>0.67732545944931366</v>
      </c>
      <c r="M30" s="32">
        <v>2</v>
      </c>
      <c r="N30" t="s">
        <v>23</v>
      </c>
      <c r="O30" t="s">
        <v>24</v>
      </c>
      <c r="P30" s="23">
        <v>26.680638420530901</v>
      </c>
      <c r="Q30" s="47"/>
      <c r="R30" s="47"/>
      <c r="S30" s="47"/>
      <c r="U30" s="35">
        <v>2</v>
      </c>
      <c r="V30" s="25">
        <f>2/(((((V6)^(Q37-Q34))/((V5)^(Q31-Q31)))+1)*V18)</f>
        <v>0.84634669680276509</v>
      </c>
      <c r="Y30" s="32">
        <v>2</v>
      </c>
      <c r="Z30" t="s">
        <v>23</v>
      </c>
      <c r="AA30" t="s">
        <v>24</v>
      </c>
      <c r="AB30" s="23">
        <v>23.704291631965098</v>
      </c>
      <c r="AC30" s="47"/>
      <c r="AD30" s="47"/>
      <c r="AE30" s="47"/>
      <c r="AG30" s="35">
        <v>2</v>
      </c>
      <c r="AH30" s="25">
        <f>2/(((((AH6)^(AC37-AC34))/((AH5)^(AC31-AC31)))+1)*AH18)</f>
        <v>0.70705887632709263</v>
      </c>
      <c r="AK30" s="32">
        <v>2</v>
      </c>
      <c r="AL30" t="s">
        <v>23</v>
      </c>
      <c r="AM30" t="s">
        <v>24</v>
      </c>
      <c r="AN30" s="23">
        <v>25.228943290342102</v>
      </c>
      <c r="AO30" s="47"/>
      <c r="AP30" s="47"/>
      <c r="AQ30" s="47"/>
      <c r="AS30" s="35">
        <v>2</v>
      </c>
      <c r="AT30" s="25">
        <f>2/(((((AT6)^(AO37-AO34))/((AT5)^(AO31-AO31)))+1)*AT18)</f>
        <v>0.64853811681055717</v>
      </c>
    </row>
    <row r="31" spans="1:46">
      <c r="A31" s="32">
        <v>2</v>
      </c>
      <c r="B31" t="s">
        <v>25</v>
      </c>
      <c r="C31" t="s">
        <v>24</v>
      </c>
      <c r="D31" s="23">
        <v>18.515926135085301</v>
      </c>
      <c r="E31" s="47">
        <f>AVERAGE(D31:D33)</f>
        <v>18.2887331369047</v>
      </c>
      <c r="F31" s="47">
        <f>STDEV(D31:D33)</f>
        <v>0.19826622062683807</v>
      </c>
      <c r="G31" s="47">
        <f>F31/E31</f>
        <v>1.084089418018562E-2</v>
      </c>
      <c r="I31" s="35">
        <v>4</v>
      </c>
      <c r="J31" s="25">
        <f>2/(((((J6)^(E49-E46))/((J5)^(E43-E43)))+1)*J19)</f>
        <v>0.78328479297648324</v>
      </c>
      <c r="M31" s="32">
        <v>2</v>
      </c>
      <c r="N31" t="s">
        <v>25</v>
      </c>
      <c r="O31" t="s">
        <v>24</v>
      </c>
      <c r="P31" s="23">
        <v>18.6162646569584</v>
      </c>
      <c r="Q31" s="47">
        <f>AVERAGE(P31:P33)</f>
        <v>18.4482488557788</v>
      </c>
      <c r="R31" s="47">
        <f>STDEV(P31:P33)</f>
        <v>0.15066502083812569</v>
      </c>
      <c r="S31" s="47">
        <f>R31/Q31</f>
        <v>8.16690093547447E-3</v>
      </c>
      <c r="U31" s="35">
        <v>4</v>
      </c>
      <c r="V31" s="25">
        <f>2/(((((V6)^(Q49-Q46))/((V5)^(Q43-Q43)))+1)*V19)</f>
        <v>0.84985022643881525</v>
      </c>
      <c r="Y31" s="32">
        <v>2</v>
      </c>
      <c r="Z31" t="s">
        <v>25</v>
      </c>
      <c r="AA31" t="s">
        <v>24</v>
      </c>
      <c r="AB31" s="23">
        <v>18.077605623519801</v>
      </c>
      <c r="AC31" s="47">
        <f>AVERAGE(AB31:AB33)</f>
        <v>18.0513908865221</v>
      </c>
      <c r="AD31" s="47">
        <f>STDEV(AB31:AB33)</f>
        <v>4.1894713305786632E-2</v>
      </c>
      <c r="AE31" s="47">
        <f>AD31/AC31</f>
        <v>2.3208579089086662E-3</v>
      </c>
      <c r="AG31" s="35">
        <v>4</v>
      </c>
      <c r="AH31" s="25">
        <f>2/(((((AH6)^(AC49-AC46))/((AH5)^(AC43-AC43)))+1)*AH19)</f>
        <v>0.76934259366879298</v>
      </c>
      <c r="AK31" s="32">
        <v>2</v>
      </c>
      <c r="AL31" t="s">
        <v>25</v>
      </c>
      <c r="AM31" t="s">
        <v>24</v>
      </c>
      <c r="AN31" s="23">
        <v>18.1435348594364</v>
      </c>
      <c r="AO31" s="47">
        <f>AVERAGE(AN31:AN33)</f>
        <v>18.005060170205365</v>
      </c>
      <c r="AP31" s="47">
        <f>STDEV(AN31:AN33)</f>
        <v>0.13093051991534216</v>
      </c>
      <c r="AQ31" s="47">
        <f>AP31/AO31</f>
        <v>7.2718734998733839E-3</v>
      </c>
      <c r="AS31" s="35">
        <v>4</v>
      </c>
      <c r="AT31" s="25">
        <f>2/(((((AT6)^(AO49-AO46))/((AT5)^(AO43-AO43)))+1)*AT19)</f>
        <v>0.89681341732045328</v>
      </c>
    </row>
    <row r="32" spans="1:46">
      <c r="A32" s="32">
        <v>2</v>
      </c>
      <c r="B32" t="s">
        <v>25</v>
      </c>
      <c r="C32" t="s">
        <v>24</v>
      </c>
      <c r="D32" s="23">
        <v>18.1995702299558</v>
      </c>
      <c r="E32" s="47"/>
      <c r="F32" s="47"/>
      <c r="G32" s="47"/>
      <c r="I32" s="36">
        <v>6</v>
      </c>
      <c r="J32" s="27">
        <f>2/(((((J6)^(E61-E58))/((J5)^(E55-E55)))+1)*J20)</f>
        <v>0.83359709505666169</v>
      </c>
      <c r="M32" s="32">
        <v>2</v>
      </c>
      <c r="N32" t="s">
        <v>25</v>
      </c>
      <c r="O32" t="s">
        <v>24</v>
      </c>
      <c r="P32" s="23">
        <v>18.325151744150201</v>
      </c>
      <c r="Q32" s="47"/>
      <c r="R32" s="47"/>
      <c r="S32" s="47"/>
      <c r="U32" s="36">
        <v>6</v>
      </c>
      <c r="V32" s="27">
        <f>2/(((((V6)^(Q61-Q58))/((V5)^(Q55-Q55)))+1)*V20)</f>
        <v>0.9587870298200013</v>
      </c>
      <c r="Y32" s="32">
        <v>2</v>
      </c>
      <c r="Z32" t="s">
        <v>25</v>
      </c>
      <c r="AA32" t="s">
        <v>24</v>
      </c>
      <c r="AB32" s="23">
        <v>18.073493710809998</v>
      </c>
      <c r="AC32" s="47"/>
      <c r="AD32" s="47"/>
      <c r="AE32" s="47"/>
      <c r="AG32" s="36">
        <v>6</v>
      </c>
      <c r="AH32" s="27">
        <f>2/(((((AH6)^(AC61-AC58))/((AH5)^(AC55-AC55)))+1)*AH20)</f>
        <v>0.80800178149313495</v>
      </c>
      <c r="AK32" s="32">
        <v>2</v>
      </c>
      <c r="AL32" t="s">
        <v>25</v>
      </c>
      <c r="AM32" t="s">
        <v>24</v>
      </c>
      <c r="AN32" s="23">
        <v>17.988371577973499</v>
      </c>
      <c r="AO32" s="47"/>
      <c r="AP32" s="47"/>
      <c r="AQ32" s="47"/>
      <c r="AS32" s="36">
        <v>6</v>
      </c>
      <c r="AT32" s="27">
        <f>2/(((((AT6)^(AO61-AO58))/((AT5)^(AO55-AO55)))+1)*AT20)</f>
        <v>0.86400096505914592</v>
      </c>
    </row>
    <row r="33" spans="1:46">
      <c r="A33" s="32">
        <v>2</v>
      </c>
      <c r="B33" t="s">
        <v>25</v>
      </c>
      <c r="C33" t="s">
        <v>24</v>
      </c>
      <c r="D33" s="23">
        <v>18.150703045673001</v>
      </c>
      <c r="E33" s="47"/>
      <c r="F33" s="47"/>
      <c r="G33" s="47"/>
      <c r="M33" s="32">
        <v>2</v>
      </c>
      <c r="N33" t="s">
        <v>25</v>
      </c>
      <c r="O33" t="s">
        <v>24</v>
      </c>
      <c r="P33" s="23">
        <v>18.4033301662278</v>
      </c>
      <c r="Q33" s="47"/>
      <c r="R33" s="47"/>
      <c r="S33" s="47"/>
      <c r="Y33" s="32">
        <v>2</v>
      </c>
      <c r="Z33" t="s">
        <v>25</v>
      </c>
      <c r="AA33" t="s">
        <v>24</v>
      </c>
      <c r="AB33" s="23">
        <v>18.0030733252365</v>
      </c>
      <c r="AC33" s="47"/>
      <c r="AD33" s="47"/>
      <c r="AE33" s="47"/>
      <c r="AK33" s="32">
        <v>2</v>
      </c>
      <c r="AL33" t="s">
        <v>25</v>
      </c>
      <c r="AM33" t="s">
        <v>24</v>
      </c>
      <c r="AN33" s="23">
        <v>17.883274073206199</v>
      </c>
      <c r="AO33" s="47"/>
      <c r="AP33" s="47"/>
      <c r="AQ33" s="47"/>
    </row>
    <row r="34" spans="1:46">
      <c r="A34" s="32">
        <v>2</v>
      </c>
      <c r="B34" t="s">
        <v>9</v>
      </c>
      <c r="C34" t="s">
        <v>24</v>
      </c>
      <c r="D34" s="23">
        <v>20.1752098046246</v>
      </c>
      <c r="E34" s="47">
        <f>AVERAGE(D34:D36)</f>
        <v>19.803936117215834</v>
      </c>
      <c r="F34" s="47">
        <f>STDEV(D34:D36)</f>
        <v>0.40148188651357058</v>
      </c>
      <c r="G34" s="47">
        <f>F34/E34</f>
        <v>2.02728328417782E-2</v>
      </c>
      <c r="I34" s="38"/>
      <c r="J34" s="38"/>
      <c r="M34" s="32">
        <v>2</v>
      </c>
      <c r="N34" t="s">
        <v>9</v>
      </c>
      <c r="O34" t="s">
        <v>24</v>
      </c>
      <c r="P34" s="23">
        <v>19.696357778432599</v>
      </c>
      <c r="Q34" s="47">
        <f>AVERAGE(P34:P36)</f>
        <v>19.607033488171599</v>
      </c>
      <c r="R34" s="47">
        <f>STDEV(P34:P36)</f>
        <v>8.839187239447388E-2</v>
      </c>
      <c r="S34" s="47">
        <f>R34/Q34</f>
        <v>4.5081716440071541E-3</v>
      </c>
      <c r="U34" s="41"/>
      <c r="V34" s="41"/>
      <c r="Y34" s="32">
        <v>2</v>
      </c>
      <c r="Z34" t="s">
        <v>9</v>
      </c>
      <c r="AA34" t="s">
        <v>24</v>
      </c>
      <c r="AB34" s="23">
        <v>19.351821978937501</v>
      </c>
      <c r="AC34" s="47">
        <f>AVERAGE(AB34:AB36)</f>
        <v>19.305845579329066</v>
      </c>
      <c r="AD34" s="47">
        <f>STDEV(AB34:AB36)</f>
        <v>9.7938395335293027E-2</v>
      </c>
      <c r="AE34" s="47">
        <f>AD34/AC34</f>
        <v>5.0729917492014186E-3</v>
      </c>
      <c r="AG34" s="38"/>
      <c r="AH34" s="38"/>
      <c r="AK34" s="32">
        <v>2</v>
      </c>
      <c r="AL34" t="s">
        <v>9</v>
      </c>
      <c r="AM34" t="s">
        <v>24</v>
      </c>
      <c r="AN34" s="23">
        <v>19.065259582027299</v>
      </c>
      <c r="AO34" s="47">
        <f>AVERAGE(AN34:AN36)</f>
        <v>19.024590322550765</v>
      </c>
      <c r="AP34" s="47">
        <f>STDEV(AN34:AN36)</f>
        <v>6.5772850310376982E-2</v>
      </c>
      <c r="AQ34" s="47">
        <f>AP34/AO34</f>
        <v>3.45725448985954E-3</v>
      </c>
      <c r="AS34" s="38"/>
      <c r="AT34" s="38"/>
    </row>
    <row r="35" spans="1:46">
      <c r="A35" s="32">
        <v>2</v>
      </c>
      <c r="B35" t="s">
        <v>9</v>
      </c>
      <c r="C35" t="s">
        <v>24</v>
      </c>
      <c r="D35" s="23">
        <v>19.3778734180447</v>
      </c>
      <c r="E35" s="47"/>
      <c r="F35" s="47"/>
      <c r="G35" s="47"/>
      <c r="I35" s="38"/>
      <c r="J35" s="38"/>
      <c r="M35" s="32">
        <v>2</v>
      </c>
      <c r="N35" t="s">
        <v>9</v>
      </c>
      <c r="O35" t="s">
        <v>24</v>
      </c>
      <c r="P35" s="23">
        <v>19.519604516148899</v>
      </c>
      <c r="Q35" s="47"/>
      <c r="R35" s="47"/>
      <c r="S35" s="47"/>
      <c r="U35" s="41"/>
      <c r="V35" s="41"/>
      <c r="Y35" s="32">
        <v>2</v>
      </c>
      <c r="Z35" t="s">
        <v>9</v>
      </c>
      <c r="AA35" t="s">
        <v>24</v>
      </c>
      <c r="AB35" s="23">
        <v>19.193378011566999</v>
      </c>
      <c r="AC35" s="47"/>
      <c r="AD35" s="47"/>
      <c r="AE35" s="47"/>
      <c r="AG35" s="38"/>
      <c r="AH35" s="38"/>
      <c r="AK35" s="32">
        <v>2</v>
      </c>
      <c r="AL35" t="s">
        <v>9</v>
      </c>
      <c r="AM35" t="s">
        <v>24</v>
      </c>
      <c r="AN35" s="23">
        <v>19.0598036571152</v>
      </c>
      <c r="AO35" s="47"/>
      <c r="AP35" s="47"/>
      <c r="AQ35" s="47"/>
      <c r="AS35" s="38"/>
      <c r="AT35" s="38"/>
    </row>
    <row r="36" spans="1:46">
      <c r="A36" s="32">
        <v>2</v>
      </c>
      <c r="B36" t="s">
        <v>9</v>
      </c>
      <c r="C36" t="s">
        <v>24</v>
      </c>
      <c r="D36" s="23">
        <v>19.8587251289782</v>
      </c>
      <c r="E36" s="47"/>
      <c r="F36" s="47"/>
      <c r="G36" s="47"/>
      <c r="I36" s="38"/>
      <c r="J36" s="38"/>
      <c r="M36" s="32">
        <v>2</v>
      </c>
      <c r="N36" t="s">
        <v>9</v>
      </c>
      <c r="O36" t="s">
        <v>24</v>
      </c>
      <c r="P36" s="23">
        <v>19.605138169933301</v>
      </c>
      <c r="Q36" s="47"/>
      <c r="R36" s="47"/>
      <c r="S36" s="47"/>
      <c r="U36" s="41"/>
      <c r="V36" s="41"/>
      <c r="Y36" s="32">
        <v>2</v>
      </c>
      <c r="Z36" t="s">
        <v>9</v>
      </c>
      <c r="AA36" t="s">
        <v>24</v>
      </c>
      <c r="AB36" s="23">
        <v>19.372336747482699</v>
      </c>
      <c r="AC36" s="47"/>
      <c r="AD36" s="47"/>
      <c r="AE36" s="47"/>
      <c r="AG36" s="38"/>
      <c r="AH36" s="38"/>
      <c r="AK36" s="32">
        <v>2</v>
      </c>
      <c r="AL36" t="s">
        <v>9</v>
      </c>
      <c r="AM36" t="s">
        <v>24</v>
      </c>
      <c r="AN36" s="23">
        <v>18.948707728509799</v>
      </c>
      <c r="AO36" s="47"/>
      <c r="AP36" s="47"/>
      <c r="AQ36" s="47"/>
      <c r="AS36" s="38"/>
      <c r="AT36" s="38"/>
    </row>
    <row r="37" spans="1:46">
      <c r="A37" s="32">
        <v>2</v>
      </c>
      <c r="B37" t="s">
        <v>9</v>
      </c>
      <c r="C37" t="s">
        <v>29</v>
      </c>
      <c r="D37" s="23">
        <v>21.123809561862</v>
      </c>
      <c r="E37" s="47">
        <f>AVERAGE(D37:D39)</f>
        <v>20.943607951104969</v>
      </c>
      <c r="F37" s="47">
        <f>STDEV(D37:D39)</f>
        <v>0.24525236940565293</v>
      </c>
      <c r="G37" s="47">
        <f>F37/E37</f>
        <v>1.1710129886799833E-2</v>
      </c>
      <c r="I37" s="38"/>
      <c r="J37" s="38"/>
      <c r="M37" s="32">
        <v>2</v>
      </c>
      <c r="N37" t="s">
        <v>9</v>
      </c>
      <c r="O37" t="s">
        <v>29</v>
      </c>
      <c r="P37" s="23">
        <v>20.138062791236301</v>
      </c>
      <c r="Q37" s="47">
        <f>AVERAGE(P37:P39)</f>
        <v>20.093278280740865</v>
      </c>
      <c r="R37" s="47">
        <f>STDEV(P37:P39)</f>
        <v>0.15178937503047052</v>
      </c>
      <c r="S37" s="47">
        <f>R37/Q37</f>
        <v>7.5542364421418767E-3</v>
      </c>
      <c r="U37" s="41"/>
      <c r="V37" s="41"/>
      <c r="Y37" s="32">
        <v>2</v>
      </c>
      <c r="Z37" t="s">
        <v>9</v>
      </c>
      <c r="AA37" t="s">
        <v>29</v>
      </c>
      <c r="AB37" s="23">
        <v>20.375528719604599</v>
      </c>
      <c r="AC37" s="47">
        <f>AVERAGE(AB37:AB39)</f>
        <v>20.331809113220533</v>
      </c>
      <c r="AD37" s="47">
        <f>STDEV(AB37:AB39)</f>
        <v>3.8625015335721886E-2</v>
      </c>
      <c r="AE37" s="47">
        <f>AD37/AC37</f>
        <v>1.8997333252851758E-3</v>
      </c>
      <c r="AG37" s="38"/>
      <c r="AH37" s="38"/>
      <c r="AK37" s="32">
        <v>2</v>
      </c>
      <c r="AL37" t="s">
        <v>9</v>
      </c>
      <c r="AM37" t="s">
        <v>29</v>
      </c>
      <c r="AN37" s="23">
        <v>20.279437759427601</v>
      </c>
      <c r="AO37" s="47">
        <f>AVERAGE(AN37:AN39)</f>
        <v>20.159042515854633</v>
      </c>
      <c r="AP37" s="47">
        <f>STDEV(AN37:AN39)</f>
        <v>0.15334187062281579</v>
      </c>
      <c r="AQ37" s="47">
        <f>AP37/AO37</f>
        <v>7.606604852498121E-3</v>
      </c>
      <c r="AS37" s="38"/>
      <c r="AT37" s="38"/>
    </row>
    <row r="38" spans="1:46">
      <c r="A38" s="32">
        <v>2</v>
      </c>
      <c r="B38" t="s">
        <v>9</v>
      </c>
      <c r="C38" t="s">
        <v>29</v>
      </c>
      <c r="D38" s="23">
        <v>20.6643134372964</v>
      </c>
      <c r="E38" s="47"/>
      <c r="F38" s="47"/>
      <c r="G38" s="47"/>
      <c r="I38" s="22"/>
      <c r="J38" s="22"/>
      <c r="M38" s="32">
        <v>2</v>
      </c>
      <c r="N38" t="s">
        <v>9</v>
      </c>
      <c r="O38" t="s">
        <v>29</v>
      </c>
      <c r="P38" s="23">
        <v>20.217636749807902</v>
      </c>
      <c r="Q38" s="47"/>
      <c r="R38" s="47"/>
      <c r="S38" s="47"/>
      <c r="U38" s="41"/>
      <c r="V38" s="41"/>
      <c r="Y38" s="32">
        <v>2</v>
      </c>
      <c r="Z38" t="s">
        <v>9</v>
      </c>
      <c r="AA38" t="s">
        <v>29</v>
      </c>
      <c r="AB38" s="23">
        <v>20.302311324502099</v>
      </c>
      <c r="AC38" s="47"/>
      <c r="AD38" s="47"/>
      <c r="AE38" s="47"/>
      <c r="AG38" s="22"/>
      <c r="AH38" s="22"/>
      <c r="AK38" s="32">
        <v>2</v>
      </c>
      <c r="AL38" t="s">
        <v>9</v>
      </c>
      <c r="AM38" t="s">
        <v>29</v>
      </c>
      <c r="AN38" s="23">
        <v>19.986406162841501</v>
      </c>
      <c r="AO38" s="47"/>
      <c r="AP38" s="47"/>
      <c r="AQ38" s="47"/>
      <c r="AS38" s="22"/>
      <c r="AT38" s="22"/>
    </row>
    <row r="39" spans="1:46">
      <c r="A39" s="32">
        <v>2</v>
      </c>
      <c r="B39" t="s">
        <v>9</v>
      </c>
      <c r="C39" t="s">
        <v>29</v>
      </c>
      <c r="D39" s="23">
        <v>21.0427008541565</v>
      </c>
      <c r="E39" s="47"/>
      <c r="F39" s="47"/>
      <c r="G39" s="47"/>
      <c r="I39" s="38"/>
      <c r="J39" s="38"/>
      <c r="M39" s="32">
        <v>2</v>
      </c>
      <c r="N39" t="s">
        <v>9</v>
      </c>
      <c r="O39" t="s">
        <v>29</v>
      </c>
      <c r="P39" s="23">
        <v>19.924135301178399</v>
      </c>
      <c r="Q39" s="47"/>
      <c r="R39" s="47"/>
      <c r="S39" s="47"/>
      <c r="U39" s="41"/>
      <c r="V39" s="41"/>
      <c r="Y39" s="32">
        <v>2</v>
      </c>
      <c r="Z39" t="s">
        <v>9</v>
      </c>
      <c r="AA39" t="s">
        <v>29</v>
      </c>
      <c r="AB39" s="23">
        <v>20.317587295554901</v>
      </c>
      <c r="AC39" s="47"/>
      <c r="AD39" s="47"/>
      <c r="AE39" s="47"/>
      <c r="AG39" s="38"/>
      <c r="AH39" s="38"/>
      <c r="AK39" s="32">
        <v>2</v>
      </c>
      <c r="AL39" t="s">
        <v>9</v>
      </c>
      <c r="AM39" t="s">
        <v>29</v>
      </c>
      <c r="AN39" s="23">
        <v>20.211283625294801</v>
      </c>
      <c r="AO39" s="47"/>
      <c r="AP39" s="47"/>
      <c r="AQ39" s="47"/>
      <c r="AS39" s="38"/>
      <c r="AT39" s="38"/>
    </row>
    <row r="40" spans="1:46">
      <c r="A40" s="32">
        <v>4</v>
      </c>
      <c r="B40" t="s">
        <v>23</v>
      </c>
      <c r="C40" t="s">
        <v>24</v>
      </c>
      <c r="D40" s="23">
        <v>24.699226156753099</v>
      </c>
      <c r="E40" s="47">
        <f>AVERAGE(D40:D42)</f>
        <v>24.329674284958163</v>
      </c>
      <c r="F40" s="47">
        <f>STDEV(D40:D42)</f>
        <v>0.3205585650523915</v>
      </c>
      <c r="G40" s="47">
        <f>F40/E40</f>
        <v>1.3175620902190911E-2</v>
      </c>
      <c r="I40" s="39"/>
      <c r="J40" s="22"/>
      <c r="M40" s="32">
        <v>4</v>
      </c>
      <c r="N40" t="s">
        <v>23</v>
      </c>
      <c r="O40" t="s">
        <v>24</v>
      </c>
      <c r="P40" s="23">
        <v>27.1367153378756</v>
      </c>
      <c r="Q40" s="47">
        <f>AVERAGE(P40:P42)</f>
        <v>26.874113850720565</v>
      </c>
      <c r="R40" s="47">
        <f>STDEV(P40:P42)</f>
        <v>0.22742033936365033</v>
      </c>
      <c r="S40" s="47">
        <f>R40/Q40</f>
        <v>8.4624311940820554E-3</v>
      </c>
      <c r="U40" s="42"/>
      <c r="V40" s="41"/>
      <c r="Y40" s="32">
        <v>4</v>
      </c>
      <c r="Z40" t="s">
        <v>23</v>
      </c>
      <c r="AA40" t="s">
        <v>24</v>
      </c>
      <c r="AB40" s="23">
        <v>24.243926447153999</v>
      </c>
      <c r="AC40" s="47">
        <f>AVERAGE(AB40:AB42)</f>
        <v>24.237226743638065</v>
      </c>
      <c r="AD40" s="47">
        <f>STDEV(AB40:AB42)</f>
        <v>1.8723399992918718E-2</v>
      </c>
      <c r="AE40" s="47">
        <f>AD40/AC40</f>
        <v>7.7250587251420384E-4</v>
      </c>
      <c r="AG40" s="39"/>
      <c r="AH40" s="22"/>
      <c r="AK40" s="32">
        <v>4</v>
      </c>
      <c r="AL40" t="s">
        <v>23</v>
      </c>
      <c r="AM40" t="s">
        <v>24</v>
      </c>
      <c r="AN40" s="23">
        <v>26.549755776458198</v>
      </c>
      <c r="AO40" s="47">
        <f>AVERAGE(AN40:AN42)</f>
        <v>26.478183686513333</v>
      </c>
      <c r="AP40" s="47">
        <f>STDEV(AN40:AN42)</f>
        <v>0.12861639615930873</v>
      </c>
      <c r="AQ40" s="47">
        <f>AP40/AO40</f>
        <v>4.8574478401560263E-3</v>
      </c>
      <c r="AS40" s="39"/>
      <c r="AT40" s="22"/>
    </row>
    <row r="41" spans="1:46">
      <c r="A41" s="32">
        <v>4</v>
      </c>
      <c r="B41" t="s">
        <v>23</v>
      </c>
      <c r="C41" t="s">
        <v>24</v>
      </c>
      <c r="D41" s="23">
        <v>24.163101485276599</v>
      </c>
      <c r="E41" s="47"/>
      <c r="F41" s="47"/>
      <c r="G41" s="47"/>
      <c r="I41" s="39"/>
      <c r="J41" s="22"/>
      <c r="M41" s="32">
        <v>4</v>
      </c>
      <c r="N41" t="s">
        <v>23</v>
      </c>
      <c r="O41" t="s">
        <v>24</v>
      </c>
      <c r="P41" s="23">
        <v>26.743408895907201</v>
      </c>
      <c r="Q41" s="47"/>
      <c r="R41" s="47"/>
      <c r="S41" s="47"/>
      <c r="U41" s="42"/>
      <c r="V41" s="41"/>
      <c r="Y41" s="32">
        <v>4</v>
      </c>
      <c r="Z41" t="s">
        <v>23</v>
      </c>
      <c r="AA41" t="s">
        <v>24</v>
      </c>
      <c r="AB41" s="23">
        <v>24.251678610530099</v>
      </c>
      <c r="AC41" s="47"/>
      <c r="AD41" s="47"/>
      <c r="AE41" s="47"/>
      <c r="AG41" s="39"/>
      <c r="AH41" s="22"/>
      <c r="AK41" s="32">
        <v>4</v>
      </c>
      <c r="AL41" t="s">
        <v>23</v>
      </c>
      <c r="AM41" t="s">
        <v>24</v>
      </c>
      <c r="AN41" s="23">
        <v>26.555093046579</v>
      </c>
      <c r="AO41" s="47"/>
      <c r="AP41" s="47"/>
      <c r="AQ41" s="47"/>
      <c r="AS41" s="39"/>
      <c r="AT41" s="22"/>
    </row>
    <row r="42" spans="1:46">
      <c r="A42" s="32">
        <v>4</v>
      </c>
      <c r="B42" t="s">
        <v>23</v>
      </c>
      <c r="C42" t="s">
        <v>24</v>
      </c>
      <c r="D42" s="23">
        <v>24.126695212844801</v>
      </c>
      <c r="E42" s="47"/>
      <c r="F42" s="47"/>
      <c r="G42" s="47"/>
      <c r="I42" s="39"/>
      <c r="J42" s="22"/>
      <c r="M42" s="32">
        <v>4</v>
      </c>
      <c r="N42" t="s">
        <v>23</v>
      </c>
      <c r="O42" t="s">
        <v>24</v>
      </c>
      <c r="P42" s="23">
        <v>26.742217318378898</v>
      </c>
      <c r="Q42" s="47"/>
      <c r="R42" s="47"/>
      <c r="S42" s="47"/>
      <c r="U42" s="42"/>
      <c r="V42" s="41"/>
      <c r="Y42" s="32">
        <v>4</v>
      </c>
      <c r="Z42" t="s">
        <v>23</v>
      </c>
      <c r="AA42" t="s">
        <v>24</v>
      </c>
      <c r="AB42" s="23">
        <v>24.216075173230099</v>
      </c>
      <c r="AC42" s="47"/>
      <c r="AD42" s="47"/>
      <c r="AE42" s="47"/>
      <c r="AG42" s="39"/>
      <c r="AH42" s="22"/>
      <c r="AK42" s="32">
        <v>4</v>
      </c>
      <c r="AL42" t="s">
        <v>23</v>
      </c>
      <c r="AM42" t="s">
        <v>24</v>
      </c>
      <c r="AN42" s="23">
        <v>26.329702236502801</v>
      </c>
      <c r="AO42" s="47"/>
      <c r="AP42" s="47"/>
      <c r="AQ42" s="47"/>
      <c r="AS42" s="39"/>
      <c r="AT42" s="22"/>
    </row>
    <row r="43" spans="1:46">
      <c r="A43" s="32">
        <v>4</v>
      </c>
      <c r="B43" t="s">
        <v>25</v>
      </c>
      <c r="C43" t="s">
        <v>24</v>
      </c>
      <c r="D43" s="23">
        <v>18.9576806762065</v>
      </c>
      <c r="E43" s="47">
        <f>AVERAGE(D43:D45)</f>
        <v>18.791658997967833</v>
      </c>
      <c r="F43" s="47">
        <f>STDEV(D43:D45)</f>
        <v>0.1522085219190932</v>
      </c>
      <c r="G43" s="47">
        <f>F43/E43</f>
        <v>8.0997916115630522E-3</v>
      </c>
      <c r="I43" s="39"/>
      <c r="J43" s="22"/>
      <c r="M43" s="32">
        <v>4</v>
      </c>
      <c r="N43" t="s">
        <v>25</v>
      </c>
      <c r="O43" t="s">
        <v>24</v>
      </c>
      <c r="P43" s="23">
        <v>18.3996683560534</v>
      </c>
      <c r="Q43" s="47">
        <f>AVERAGE(P43:P45)</f>
        <v>18.444578121086501</v>
      </c>
      <c r="R43" s="47">
        <f>STDEV(P43:P45)</f>
        <v>8.7684896220488903E-2</v>
      </c>
      <c r="S43" s="47">
        <f>R43/Q43</f>
        <v>4.7539659429913662E-3</v>
      </c>
      <c r="U43" s="42"/>
      <c r="V43" s="41"/>
      <c r="Y43" s="32">
        <v>4</v>
      </c>
      <c r="Z43" t="s">
        <v>25</v>
      </c>
      <c r="AA43" t="s">
        <v>24</v>
      </c>
      <c r="AB43" s="23">
        <v>18.680754280770099</v>
      </c>
      <c r="AC43" s="47">
        <f>AVERAGE(AB43:AB45)</f>
        <v>18.605783254496799</v>
      </c>
      <c r="AD43" s="47">
        <f>STDEV(AB43:AB45)</f>
        <v>8.2191061490708109E-2</v>
      </c>
      <c r="AE43" s="47">
        <f>AD43/AC43</f>
        <v>4.417500750517638E-3</v>
      </c>
      <c r="AG43" s="39"/>
      <c r="AH43" s="22"/>
      <c r="AK43" s="32">
        <v>4</v>
      </c>
      <c r="AL43" t="s">
        <v>25</v>
      </c>
      <c r="AM43" t="s">
        <v>24</v>
      </c>
      <c r="AN43" s="23">
        <v>18.495553770458901</v>
      </c>
      <c r="AO43" s="47">
        <f>AVERAGE(AN43:AN45)</f>
        <v>18.359362054164464</v>
      </c>
      <c r="AP43" s="47">
        <f>STDEV(AN43:AN45)</f>
        <v>0.11984525235575196</v>
      </c>
      <c r="AQ43" s="47">
        <f>AP43/AO43</f>
        <v>6.5277460078503871E-3</v>
      </c>
      <c r="AS43" s="39"/>
      <c r="AT43" s="22"/>
    </row>
    <row r="44" spans="1:46">
      <c r="A44" s="32">
        <v>4</v>
      </c>
      <c r="B44" t="s">
        <v>25</v>
      </c>
      <c r="C44" t="s">
        <v>24</v>
      </c>
      <c r="D44" s="23">
        <v>18.758598493290901</v>
      </c>
      <c r="E44" s="47"/>
      <c r="F44" s="47"/>
      <c r="G44" s="47"/>
      <c r="I44" s="39"/>
      <c r="J44" s="22"/>
      <c r="M44" s="32">
        <v>4</v>
      </c>
      <c r="N44" t="s">
        <v>25</v>
      </c>
      <c r="O44" t="s">
        <v>24</v>
      </c>
      <c r="P44" s="23">
        <v>18.388445626889599</v>
      </c>
      <c r="Q44" s="47"/>
      <c r="R44" s="47"/>
      <c r="S44" s="47"/>
      <c r="U44" s="42"/>
      <c r="V44" s="41"/>
      <c r="Y44" s="32">
        <v>4</v>
      </c>
      <c r="Z44" t="s">
        <v>25</v>
      </c>
      <c r="AA44" t="s">
        <v>24</v>
      </c>
      <c r="AB44" s="23">
        <v>18.618694958581099</v>
      </c>
      <c r="AC44" s="47"/>
      <c r="AD44" s="47"/>
      <c r="AE44" s="47"/>
      <c r="AG44" s="39"/>
      <c r="AH44" s="22"/>
      <c r="AK44" s="32">
        <v>4</v>
      </c>
      <c r="AL44" t="s">
        <v>25</v>
      </c>
      <c r="AM44" t="s">
        <v>24</v>
      </c>
      <c r="AN44" s="23">
        <v>18.270011859476298</v>
      </c>
      <c r="AO44" s="47"/>
      <c r="AP44" s="47"/>
      <c r="AQ44" s="47"/>
      <c r="AS44" s="39"/>
      <c r="AT44" s="22"/>
    </row>
    <row r="45" spans="1:46">
      <c r="A45" s="32">
        <v>4</v>
      </c>
      <c r="B45" t="s">
        <v>25</v>
      </c>
      <c r="C45" t="s">
        <v>24</v>
      </c>
      <c r="D45" s="23">
        <v>18.658697824406101</v>
      </c>
      <c r="E45" s="47"/>
      <c r="F45" s="47"/>
      <c r="G45" s="47"/>
      <c r="I45" s="22"/>
      <c r="J45" s="22"/>
      <c r="M45" s="32">
        <v>4</v>
      </c>
      <c r="N45" t="s">
        <v>25</v>
      </c>
      <c r="O45" t="s">
        <v>24</v>
      </c>
      <c r="P45" s="23">
        <v>18.5456203803165</v>
      </c>
      <c r="Q45" s="47"/>
      <c r="R45" s="47"/>
      <c r="S45" s="47"/>
      <c r="U45" s="41"/>
      <c r="V45" s="41"/>
      <c r="Y45" s="32">
        <v>4</v>
      </c>
      <c r="Z45" t="s">
        <v>25</v>
      </c>
      <c r="AA45" t="s">
        <v>24</v>
      </c>
      <c r="AB45" s="23">
        <v>18.517900524139201</v>
      </c>
      <c r="AC45" s="47"/>
      <c r="AD45" s="47"/>
      <c r="AE45" s="47"/>
      <c r="AG45" s="22"/>
      <c r="AH45" s="22"/>
      <c r="AK45" s="32">
        <v>4</v>
      </c>
      <c r="AL45" t="s">
        <v>25</v>
      </c>
      <c r="AM45" t="s">
        <v>24</v>
      </c>
      <c r="AN45" s="23">
        <v>18.312520532558199</v>
      </c>
      <c r="AO45" s="47"/>
      <c r="AP45" s="47"/>
      <c r="AQ45" s="47"/>
      <c r="AS45" s="22"/>
      <c r="AT45" s="22"/>
    </row>
    <row r="46" spans="1:46">
      <c r="A46" s="32">
        <v>4</v>
      </c>
      <c r="B46" t="s">
        <v>9</v>
      </c>
      <c r="C46" t="s">
        <v>24</v>
      </c>
      <c r="D46" s="23">
        <v>20.829731971633599</v>
      </c>
      <c r="E46" s="47">
        <f>AVERAGE(D46:D48)</f>
        <v>20.709409682196334</v>
      </c>
      <c r="F46" s="47">
        <f>STDEV(D46:D48)</f>
        <v>0.15941816909798198</v>
      </c>
      <c r="G46" s="47">
        <f>F46/E46</f>
        <v>7.6978615781130707E-3</v>
      </c>
      <c r="I46" s="38"/>
      <c r="J46" s="38"/>
      <c r="M46" s="32">
        <v>4</v>
      </c>
      <c r="N46" t="s">
        <v>9</v>
      </c>
      <c r="O46" t="s">
        <v>24</v>
      </c>
      <c r="P46" s="23">
        <v>20.301100947007601</v>
      </c>
      <c r="Q46" s="47">
        <f>AVERAGE(P46:P48)</f>
        <v>20.339067230223336</v>
      </c>
      <c r="R46" s="47">
        <f>STDEV(P46:P48)</f>
        <v>3.5249167059188687E-2</v>
      </c>
      <c r="S46" s="47">
        <f>R46/Q46</f>
        <v>1.7330768741847377E-3</v>
      </c>
      <c r="U46" s="41"/>
      <c r="V46" s="41"/>
      <c r="Y46" s="32">
        <v>4</v>
      </c>
      <c r="Z46" t="s">
        <v>9</v>
      </c>
      <c r="AA46" t="s">
        <v>24</v>
      </c>
      <c r="AB46" s="23">
        <v>20.151507619356401</v>
      </c>
      <c r="AC46" s="47">
        <f>AVERAGE(AB46:AB48)</f>
        <v>20.085138353006467</v>
      </c>
      <c r="AD46" s="47">
        <f>STDEV(AB46:AB48)</f>
        <v>0.16288184663084726</v>
      </c>
      <c r="AE46" s="47">
        <f>AD46/AC46</f>
        <v>8.1095705574996003E-3</v>
      </c>
      <c r="AG46" s="38"/>
      <c r="AH46" s="38"/>
      <c r="AK46" s="32">
        <v>4</v>
      </c>
      <c r="AL46" t="s">
        <v>9</v>
      </c>
      <c r="AM46" t="s">
        <v>24</v>
      </c>
      <c r="AN46" s="23">
        <v>20.3907566961282</v>
      </c>
      <c r="AO46" s="47">
        <f>AVERAGE(AN46:AN48)</f>
        <v>20.341509131652501</v>
      </c>
      <c r="AP46" s="47">
        <f>STDEV(AN46:AN48)</f>
        <v>7.0516067061137847E-2</v>
      </c>
      <c r="AQ46" s="47">
        <f>AP46/AO46</f>
        <v>3.4666094145104991E-3</v>
      </c>
      <c r="AS46" s="38"/>
      <c r="AT46" s="38"/>
    </row>
    <row r="47" spans="1:46">
      <c r="A47" s="32">
        <v>4</v>
      </c>
      <c r="B47" t="s">
        <v>9</v>
      </c>
      <c r="C47" t="s">
        <v>24</v>
      </c>
      <c r="D47" s="23">
        <v>20.528600028838</v>
      </c>
      <c r="E47" s="47"/>
      <c r="F47" s="47"/>
      <c r="G47" s="47"/>
      <c r="I47" s="38"/>
      <c r="J47" s="38"/>
      <c r="M47" s="32">
        <v>4</v>
      </c>
      <c r="N47" t="s">
        <v>9</v>
      </c>
      <c r="O47" t="s">
        <v>24</v>
      </c>
      <c r="P47" s="23">
        <v>20.3707556771189</v>
      </c>
      <c r="Q47" s="47"/>
      <c r="R47" s="47"/>
      <c r="S47" s="47"/>
      <c r="U47" s="41"/>
      <c r="V47" s="41"/>
      <c r="Y47" s="32">
        <v>4</v>
      </c>
      <c r="Z47" t="s">
        <v>9</v>
      </c>
      <c r="AA47" t="s">
        <v>24</v>
      </c>
      <c r="AB47" s="23">
        <v>20.204357251040602</v>
      </c>
      <c r="AC47" s="47"/>
      <c r="AD47" s="47"/>
      <c r="AE47" s="47"/>
      <c r="AG47" s="38"/>
      <c r="AH47" s="38"/>
      <c r="AK47" s="32">
        <v>4</v>
      </c>
      <c r="AL47" t="s">
        <v>9</v>
      </c>
      <c r="AM47" t="s">
        <v>24</v>
      </c>
      <c r="AN47" s="23">
        <v>20.26072910525</v>
      </c>
      <c r="AO47" s="47"/>
      <c r="AP47" s="47"/>
      <c r="AQ47" s="47"/>
      <c r="AS47" s="38"/>
      <c r="AT47" s="38"/>
    </row>
    <row r="48" spans="1:46">
      <c r="A48" s="32">
        <v>4</v>
      </c>
      <c r="B48" t="s">
        <v>9</v>
      </c>
      <c r="C48" t="s">
        <v>24</v>
      </c>
      <c r="D48" s="23">
        <v>20.7698970461174</v>
      </c>
      <c r="E48" s="47"/>
      <c r="F48" s="47"/>
      <c r="G48" s="47"/>
      <c r="I48" s="38"/>
      <c r="J48" s="38"/>
      <c r="M48" s="32">
        <v>4</v>
      </c>
      <c r="N48" t="s">
        <v>9</v>
      </c>
      <c r="O48" t="s">
        <v>24</v>
      </c>
      <c r="P48" s="23">
        <v>20.345345066543501</v>
      </c>
      <c r="Q48" s="47"/>
      <c r="R48" s="47"/>
      <c r="S48" s="47"/>
      <c r="U48" s="41"/>
      <c r="V48" s="41"/>
      <c r="Y48" s="32">
        <v>4</v>
      </c>
      <c r="Z48" t="s">
        <v>9</v>
      </c>
      <c r="AA48" t="s">
        <v>24</v>
      </c>
      <c r="AB48" s="23">
        <v>19.899550188622399</v>
      </c>
      <c r="AC48" s="47"/>
      <c r="AD48" s="47"/>
      <c r="AE48" s="47"/>
      <c r="AG48" s="38"/>
      <c r="AH48" s="38"/>
      <c r="AK48" s="32">
        <v>4</v>
      </c>
      <c r="AL48" t="s">
        <v>9</v>
      </c>
      <c r="AM48" t="s">
        <v>24</v>
      </c>
      <c r="AN48" s="23">
        <v>20.373041593579298</v>
      </c>
      <c r="AO48" s="47"/>
      <c r="AP48" s="47"/>
      <c r="AQ48" s="47"/>
      <c r="AS48" s="38"/>
      <c r="AT48" s="38"/>
    </row>
    <row r="49" spans="1:46">
      <c r="A49" s="32">
        <v>4</v>
      </c>
      <c r="B49" t="s">
        <v>9</v>
      </c>
      <c r="C49" t="s">
        <v>29</v>
      </c>
      <c r="D49" s="23">
        <v>21.580736162754199</v>
      </c>
      <c r="E49" s="47">
        <f>AVERAGE(D49:D51)</f>
        <v>21.56189052106647</v>
      </c>
      <c r="F49" s="47">
        <f>STDEV(D49:D51)</f>
        <v>0.15947789177196381</v>
      </c>
      <c r="G49" s="47">
        <f>F49/E49</f>
        <v>7.3962852012512629E-3</v>
      </c>
      <c r="I49" s="38"/>
      <c r="J49" s="38"/>
      <c r="M49" s="32">
        <v>4</v>
      </c>
      <c r="N49" t="s">
        <v>9</v>
      </c>
      <c r="O49" t="s">
        <v>29</v>
      </c>
      <c r="P49" s="23">
        <v>20.943572421244198</v>
      </c>
      <c r="Q49" s="47">
        <f>AVERAGE(P49:P51)</f>
        <v>20.813758535204766</v>
      </c>
      <c r="R49" s="47">
        <f>STDEV(P49:P51)</f>
        <v>0.13865993152522346</v>
      </c>
      <c r="S49" s="47">
        <f>R49/Q49</f>
        <v>6.6619362039149034E-3</v>
      </c>
      <c r="U49" s="41"/>
      <c r="V49" s="41"/>
      <c r="Y49" s="32">
        <v>4</v>
      </c>
      <c r="Z49" t="s">
        <v>9</v>
      </c>
      <c r="AA49" t="s">
        <v>29</v>
      </c>
      <c r="AB49" s="23">
        <v>20.881347962165702</v>
      </c>
      <c r="AC49" s="47">
        <f>AVERAGE(AB49:AB51)</f>
        <v>20.936572668027768</v>
      </c>
      <c r="AD49" s="47">
        <f>STDEV(AB49:AB51)</f>
        <v>0.11773858578390153</v>
      </c>
      <c r="AE49" s="47">
        <f>AD49/AC49</f>
        <v>5.6235845116951776E-3</v>
      </c>
      <c r="AG49" s="38"/>
      <c r="AH49" s="38"/>
      <c r="AK49" s="32">
        <v>4</v>
      </c>
      <c r="AL49" t="s">
        <v>9</v>
      </c>
      <c r="AM49" t="s">
        <v>29</v>
      </c>
      <c r="AN49" s="23">
        <v>20.675074639478201</v>
      </c>
      <c r="AO49" s="47">
        <f>AVERAGE(AN49:AN51)</f>
        <v>20.67990964399063</v>
      </c>
      <c r="AP49" s="47">
        <f>STDEV(AN49:AN51)</f>
        <v>4.76466658399404E-2</v>
      </c>
      <c r="AQ49" s="47">
        <f>AP49/AO49</f>
        <v>2.3040074478171634E-3</v>
      </c>
      <c r="AS49" s="38"/>
      <c r="AT49" s="38"/>
    </row>
    <row r="50" spans="1:46">
      <c r="A50" s="32">
        <v>4</v>
      </c>
      <c r="B50" t="s">
        <v>9</v>
      </c>
      <c r="C50" t="s">
        <v>29</v>
      </c>
      <c r="D50" s="23">
        <v>21.393827133827799</v>
      </c>
      <c r="E50" s="47"/>
      <c r="F50" s="47"/>
      <c r="G50" s="47"/>
      <c r="I50" s="22"/>
      <c r="J50" s="22"/>
      <c r="M50" s="32">
        <v>4</v>
      </c>
      <c r="N50" t="s">
        <v>9</v>
      </c>
      <c r="O50" t="s">
        <v>29</v>
      </c>
      <c r="P50" s="23">
        <v>20.830017119683401</v>
      </c>
      <c r="Q50" s="47"/>
      <c r="R50" s="47"/>
      <c r="S50" s="47"/>
      <c r="U50" s="41"/>
      <c r="V50" s="41"/>
      <c r="Y50" s="32">
        <v>4</v>
      </c>
      <c r="Z50" t="s">
        <v>9</v>
      </c>
      <c r="AA50" t="s">
        <v>29</v>
      </c>
      <c r="AB50" s="23">
        <v>21.0717724202174</v>
      </c>
      <c r="AC50" s="47"/>
      <c r="AD50" s="47"/>
      <c r="AE50" s="47"/>
      <c r="AG50" s="22"/>
      <c r="AH50" s="22"/>
      <c r="AK50" s="32">
        <v>4</v>
      </c>
      <c r="AL50" t="s">
        <v>9</v>
      </c>
      <c r="AM50" t="s">
        <v>29</v>
      </c>
      <c r="AN50" s="23">
        <v>20.634864826305801</v>
      </c>
      <c r="AO50" s="47"/>
      <c r="AP50" s="47"/>
      <c r="AQ50" s="47"/>
      <c r="AS50" s="22"/>
      <c r="AT50" s="22"/>
    </row>
    <row r="51" spans="1:46">
      <c r="A51" s="32">
        <v>4</v>
      </c>
      <c r="B51" t="s">
        <v>9</v>
      </c>
      <c r="C51" t="s">
        <v>29</v>
      </c>
      <c r="D51" s="23">
        <v>21.711108266617401</v>
      </c>
      <c r="E51" s="47"/>
      <c r="F51" s="47"/>
      <c r="G51" s="47"/>
      <c r="I51" s="38"/>
      <c r="J51" s="38"/>
      <c r="M51" s="32">
        <v>4</v>
      </c>
      <c r="N51" t="s">
        <v>9</v>
      </c>
      <c r="O51" t="s">
        <v>29</v>
      </c>
      <c r="P51" s="23">
        <v>20.667686064686698</v>
      </c>
      <c r="Q51" s="47"/>
      <c r="R51" s="47"/>
      <c r="S51" s="47"/>
      <c r="U51" s="41"/>
      <c r="V51" s="41"/>
      <c r="Y51" s="32">
        <v>4</v>
      </c>
      <c r="Z51" t="s">
        <v>9</v>
      </c>
      <c r="AA51" t="s">
        <v>29</v>
      </c>
      <c r="AB51" s="23">
        <v>20.8565976217002</v>
      </c>
      <c r="AC51" s="47"/>
      <c r="AD51" s="47"/>
      <c r="AE51" s="47"/>
      <c r="AG51" s="38"/>
      <c r="AH51" s="38"/>
      <c r="AK51" s="32">
        <v>4</v>
      </c>
      <c r="AL51" t="s">
        <v>9</v>
      </c>
      <c r="AM51" t="s">
        <v>29</v>
      </c>
      <c r="AN51" s="23">
        <v>20.729789466187899</v>
      </c>
      <c r="AO51" s="47"/>
      <c r="AP51" s="47"/>
      <c r="AQ51" s="47"/>
      <c r="AS51" s="38"/>
      <c r="AT51" s="38"/>
    </row>
    <row r="52" spans="1:46">
      <c r="A52" s="32">
        <v>6</v>
      </c>
      <c r="B52" t="s">
        <v>23</v>
      </c>
      <c r="C52" t="s">
        <v>24</v>
      </c>
      <c r="D52" s="23"/>
      <c r="E52" s="47">
        <f>AVERAGE(D52:D54)</f>
        <v>23.961727387658399</v>
      </c>
      <c r="F52" s="47">
        <f>STDEV(D52:D54)</f>
        <v>5.3319653007194816E-2</v>
      </c>
      <c r="G52" s="47">
        <f>F52/E52</f>
        <v>2.2252007188203532E-3</v>
      </c>
      <c r="I52" s="39"/>
      <c r="J52" s="22"/>
      <c r="M52" s="32">
        <v>6</v>
      </c>
      <c r="N52" t="s">
        <v>23</v>
      </c>
      <c r="O52" t="s">
        <v>24</v>
      </c>
      <c r="P52" s="23">
        <v>26.9117624900666</v>
      </c>
      <c r="Q52" s="47">
        <f>AVERAGE(P52:P54)</f>
        <v>26.916775421302301</v>
      </c>
      <c r="R52" s="47">
        <f>STDEV(P52:P54)</f>
        <v>7.5133180488216572E-2</v>
      </c>
      <c r="S52" s="47">
        <f>R52/Q52</f>
        <v>2.7913143128115991E-3</v>
      </c>
      <c r="U52" s="42"/>
      <c r="V52" s="41"/>
      <c r="Y52" s="32">
        <v>6</v>
      </c>
      <c r="Z52" t="s">
        <v>23</v>
      </c>
      <c r="AA52" t="s">
        <v>24</v>
      </c>
      <c r="AB52" s="23">
        <v>24.212388585090899</v>
      </c>
      <c r="AC52" s="47">
        <f>AVERAGE(AB52:AB54)</f>
        <v>24.323159832073568</v>
      </c>
      <c r="AD52" s="47">
        <f>STDEV(AB52:AB54)</f>
        <v>9.8941188926572554E-2</v>
      </c>
      <c r="AE52" s="47">
        <f>AD52/AC52</f>
        <v>4.0677769504315975E-3</v>
      </c>
      <c r="AG52" s="39"/>
      <c r="AH52" s="22"/>
      <c r="AK52" s="32">
        <v>6</v>
      </c>
      <c r="AL52" t="s">
        <v>23</v>
      </c>
      <c r="AM52" t="s">
        <v>24</v>
      </c>
      <c r="AN52" s="23">
        <v>26.7581045009027</v>
      </c>
      <c r="AO52" s="47">
        <f>AVERAGE(AN52:AN54)</f>
        <v>26.862844474682067</v>
      </c>
      <c r="AP52" s="47">
        <f>STDEV(AN52:AN54)</f>
        <v>0.10403205683327631</v>
      </c>
      <c r="AQ52" s="47">
        <f>AP52/AO52</f>
        <v>3.8727118764852087E-3</v>
      </c>
      <c r="AS52" s="39"/>
      <c r="AT52" s="22"/>
    </row>
    <row r="53" spans="1:46">
      <c r="A53" s="32">
        <v>6</v>
      </c>
      <c r="B53" t="s">
        <v>23</v>
      </c>
      <c r="C53" t="s">
        <v>24</v>
      </c>
      <c r="D53" s="23">
        <v>23.924024699446498</v>
      </c>
      <c r="E53" s="47"/>
      <c r="F53" s="47"/>
      <c r="G53" s="47"/>
      <c r="I53" s="39"/>
      <c r="J53" s="22"/>
      <c r="M53" s="32">
        <v>6</v>
      </c>
      <c r="N53" t="s">
        <v>23</v>
      </c>
      <c r="O53" t="s">
        <v>24</v>
      </c>
      <c r="P53" s="23">
        <v>26.844274235973099</v>
      </c>
      <c r="Q53" s="47"/>
      <c r="R53" s="47"/>
      <c r="S53" s="47"/>
      <c r="U53" s="42"/>
      <c r="V53" s="41"/>
      <c r="Y53" s="32">
        <v>6</v>
      </c>
      <c r="Z53" t="s">
        <v>23</v>
      </c>
      <c r="AA53" t="s">
        <v>24</v>
      </c>
      <c r="AB53" s="23">
        <v>24.3543244523315</v>
      </c>
      <c r="AC53" s="47"/>
      <c r="AD53" s="47"/>
      <c r="AE53" s="47"/>
      <c r="AG53" s="39"/>
      <c r="AH53" s="22"/>
      <c r="AK53" s="32">
        <v>6</v>
      </c>
      <c r="AL53" t="s">
        <v>23</v>
      </c>
      <c r="AM53" t="s">
        <v>24</v>
      </c>
      <c r="AN53" s="23">
        <v>26.864275063572901</v>
      </c>
      <c r="AO53" s="47"/>
      <c r="AP53" s="47"/>
      <c r="AQ53" s="47"/>
      <c r="AS53" s="39"/>
      <c r="AT53" s="22"/>
    </row>
    <row r="54" spans="1:46">
      <c r="A54" s="32">
        <v>6</v>
      </c>
      <c r="B54" t="s">
        <v>23</v>
      </c>
      <c r="C54" t="s">
        <v>24</v>
      </c>
      <c r="D54" s="23">
        <v>23.999430075870301</v>
      </c>
      <c r="E54" s="47"/>
      <c r="F54" s="47"/>
      <c r="G54" s="47"/>
      <c r="I54" s="39"/>
      <c r="J54" s="22"/>
      <c r="M54" s="32">
        <v>6</v>
      </c>
      <c r="N54" t="s">
        <v>23</v>
      </c>
      <c r="O54" t="s">
        <v>24</v>
      </c>
      <c r="P54" s="23">
        <v>26.9942895378672</v>
      </c>
      <c r="Q54" s="47"/>
      <c r="R54" s="47"/>
      <c r="S54" s="47"/>
      <c r="U54" s="42"/>
      <c r="V54" s="41"/>
      <c r="Y54" s="32">
        <v>6</v>
      </c>
      <c r="Z54" t="s">
        <v>23</v>
      </c>
      <c r="AA54" t="s">
        <v>24</v>
      </c>
      <c r="AB54" s="23">
        <v>24.4027664587983</v>
      </c>
      <c r="AC54" s="47"/>
      <c r="AD54" s="47"/>
      <c r="AE54" s="47"/>
      <c r="AG54" s="39"/>
      <c r="AH54" s="22"/>
      <c r="AK54" s="32">
        <v>6</v>
      </c>
      <c r="AL54" t="s">
        <v>23</v>
      </c>
      <c r="AM54" t="s">
        <v>24</v>
      </c>
      <c r="AN54" s="23">
        <v>26.9661538595706</v>
      </c>
      <c r="AO54" s="47"/>
      <c r="AP54" s="47"/>
      <c r="AQ54" s="47"/>
      <c r="AS54" s="39"/>
      <c r="AT54" s="22"/>
    </row>
    <row r="55" spans="1:46">
      <c r="A55" s="32">
        <v>6</v>
      </c>
      <c r="B55" t="s">
        <v>25</v>
      </c>
      <c r="C55" t="s">
        <v>24</v>
      </c>
      <c r="D55" s="23">
        <v>18.379239967773199</v>
      </c>
      <c r="E55" s="47">
        <f>AVERAGE(D55:D57)</f>
        <v>18.392073151124634</v>
      </c>
      <c r="F55" s="47">
        <f>STDEV(D55:D57)</f>
        <v>3.4247392970622965E-2</v>
      </c>
      <c r="G55" s="47">
        <f>F55/E55</f>
        <v>1.862073551427171E-3</v>
      </c>
      <c r="I55" s="39"/>
      <c r="J55" s="22"/>
      <c r="M55" s="32">
        <v>6</v>
      </c>
      <c r="N55" t="s">
        <v>25</v>
      </c>
      <c r="O55" t="s">
        <v>24</v>
      </c>
      <c r="P55" s="23">
        <v>18.717562170480399</v>
      </c>
      <c r="Q55" s="47">
        <f>AVERAGE(P55:P57)</f>
        <v>18.739814143848236</v>
      </c>
      <c r="R55" s="47">
        <f>STDEV(P55:P57)</f>
        <v>4.9893859094263214E-2</v>
      </c>
      <c r="S55" s="47">
        <f>R55/Q55</f>
        <v>2.662452183958398E-3</v>
      </c>
      <c r="U55" s="42"/>
      <c r="V55" s="41"/>
      <c r="Y55" s="32">
        <v>6</v>
      </c>
      <c r="Z55" t="s">
        <v>25</v>
      </c>
      <c r="AA55" t="s">
        <v>24</v>
      </c>
      <c r="AB55" s="23">
        <v>18.2316604376953</v>
      </c>
      <c r="AC55" s="47">
        <f>AVERAGE(AB55:AB57)</f>
        <v>18.373678792114333</v>
      </c>
      <c r="AD55" s="47">
        <f>STDEV(AB55:AB57)</f>
        <v>0.12338013115218131</v>
      </c>
      <c r="AE55" s="47">
        <f>AD55/AC55</f>
        <v>6.7150477891849258E-3</v>
      </c>
      <c r="AG55" s="39"/>
      <c r="AH55" s="22"/>
      <c r="AK55" s="32">
        <v>6</v>
      </c>
      <c r="AL55" t="s">
        <v>25</v>
      </c>
      <c r="AM55" t="s">
        <v>24</v>
      </c>
      <c r="AN55" s="23">
        <v>18.912685171339401</v>
      </c>
      <c r="AO55" s="47">
        <f>AVERAGE(AN55:AN57)</f>
        <v>18.650936973214399</v>
      </c>
      <c r="AP55" s="47">
        <f>STDEV(AN55:AN57)</f>
        <v>0.23904041303169926</v>
      </c>
      <c r="AQ55" s="47">
        <f>AP55/AO55</f>
        <v>1.2816536422539944E-2</v>
      </c>
      <c r="AS55" s="39"/>
      <c r="AT55" s="22"/>
    </row>
    <row r="56" spans="1:46">
      <c r="A56" s="32">
        <v>6</v>
      </c>
      <c r="B56" t="s">
        <v>25</v>
      </c>
      <c r="C56" t="s">
        <v>24</v>
      </c>
      <c r="D56" s="23">
        <v>18.3660958239407</v>
      </c>
      <c r="E56" s="47"/>
      <c r="F56" s="47"/>
      <c r="G56" s="47"/>
      <c r="I56" s="39"/>
      <c r="J56" s="22"/>
      <c r="M56" s="32">
        <v>6</v>
      </c>
      <c r="N56" t="s">
        <v>25</v>
      </c>
      <c r="O56" t="s">
        <v>24</v>
      </c>
      <c r="P56" s="23">
        <v>18.704918022407401</v>
      </c>
      <c r="Q56" s="47"/>
      <c r="R56" s="47"/>
      <c r="S56" s="47"/>
      <c r="U56" s="42"/>
      <c r="V56" s="41"/>
      <c r="Y56" s="32">
        <v>6</v>
      </c>
      <c r="Z56" t="s">
        <v>25</v>
      </c>
      <c r="AA56" t="s">
        <v>24</v>
      </c>
      <c r="AB56" s="23">
        <v>18.434902928740801</v>
      </c>
      <c r="AC56" s="47"/>
      <c r="AD56" s="47"/>
      <c r="AE56" s="47"/>
      <c r="AG56" s="39"/>
      <c r="AH56" s="22"/>
      <c r="AK56" s="32">
        <v>6</v>
      </c>
      <c r="AL56" t="s">
        <v>25</v>
      </c>
      <c r="AM56" t="s">
        <v>24</v>
      </c>
      <c r="AN56" s="23">
        <v>18.4441930537613</v>
      </c>
      <c r="AO56" s="47"/>
      <c r="AP56" s="47"/>
      <c r="AQ56" s="47"/>
      <c r="AS56" s="39"/>
      <c r="AT56" s="22"/>
    </row>
    <row r="57" spans="1:46">
      <c r="A57" s="32">
        <v>6</v>
      </c>
      <c r="B57" t="s">
        <v>25</v>
      </c>
      <c r="C57" t="s">
        <v>24</v>
      </c>
      <c r="D57" s="23">
        <v>18.430883661660001</v>
      </c>
      <c r="E57" s="47"/>
      <c r="F57" s="47"/>
      <c r="G57" s="47"/>
      <c r="M57" s="32">
        <v>6</v>
      </c>
      <c r="N57" t="s">
        <v>25</v>
      </c>
      <c r="O57" t="s">
        <v>24</v>
      </c>
      <c r="P57" s="23">
        <v>18.796962238656899</v>
      </c>
      <c r="Q57" s="47"/>
      <c r="R57" s="47"/>
      <c r="S57" s="47"/>
      <c r="Y57" s="32">
        <v>6</v>
      </c>
      <c r="Z57" t="s">
        <v>25</v>
      </c>
      <c r="AA57" t="s">
        <v>24</v>
      </c>
      <c r="AB57" s="23">
        <v>18.454473009906899</v>
      </c>
      <c r="AC57" s="47"/>
      <c r="AD57" s="47"/>
      <c r="AE57" s="47"/>
      <c r="AK57" s="32">
        <v>6</v>
      </c>
      <c r="AL57" t="s">
        <v>25</v>
      </c>
      <c r="AM57" t="s">
        <v>24</v>
      </c>
      <c r="AN57" s="23">
        <v>18.595932694542501</v>
      </c>
      <c r="AO57" s="47"/>
      <c r="AP57" s="47"/>
      <c r="AQ57" s="47"/>
    </row>
    <row r="58" spans="1:46">
      <c r="A58" s="32">
        <v>6</v>
      </c>
      <c r="B58" t="s">
        <v>9</v>
      </c>
      <c r="C58" t="s">
        <v>24</v>
      </c>
      <c r="D58" s="23">
        <v>20.754145222083199</v>
      </c>
      <c r="E58" s="47">
        <f>AVERAGE(D58:D60)</f>
        <v>20.696802468087398</v>
      </c>
      <c r="F58" s="47">
        <f>STDEV(D58:D60)</f>
        <v>4.9953098065285473E-2</v>
      </c>
      <c r="G58" s="47">
        <f>F58/E58</f>
        <v>2.4135659671250496E-3</v>
      </c>
      <c r="M58" s="32">
        <v>6</v>
      </c>
      <c r="N58" t="s">
        <v>9</v>
      </c>
      <c r="O58" t="s">
        <v>24</v>
      </c>
      <c r="P58" s="23">
        <v>20.565143160636701</v>
      </c>
      <c r="Q58" s="47">
        <f>AVERAGE(P58:P60)</f>
        <v>20.610352241649569</v>
      </c>
      <c r="R58" s="47">
        <f>STDEV(P58:P60)</f>
        <v>6.4045851906262399E-2</v>
      </c>
      <c r="S58" s="47">
        <f>R58/Q58</f>
        <v>3.1074603265070851E-3</v>
      </c>
      <c r="Y58" s="32">
        <v>6</v>
      </c>
      <c r="Z58" t="s">
        <v>9</v>
      </c>
      <c r="AA58" t="s">
        <v>24</v>
      </c>
      <c r="AB58" s="23">
        <v>20.083090787361201</v>
      </c>
      <c r="AC58" s="47">
        <f>AVERAGE(AB58:AB60)</f>
        <v>20.1740560887858</v>
      </c>
      <c r="AD58" s="47">
        <f>STDEV(AB58:AB60)</f>
        <v>0.19210679134177866</v>
      </c>
      <c r="AE58" s="47">
        <f>AD58/AC58</f>
        <v>9.522467395565809E-3</v>
      </c>
      <c r="AK58" s="32">
        <v>6</v>
      </c>
      <c r="AL58" t="s">
        <v>9</v>
      </c>
      <c r="AM58" t="s">
        <v>24</v>
      </c>
      <c r="AN58" s="23">
        <v>20.8549627058248</v>
      </c>
      <c r="AO58" s="47">
        <f>AVERAGE(AN58:AN60)</f>
        <v>20.856536683020867</v>
      </c>
      <c r="AP58" s="47">
        <f>STDEV(AN58:AN60)</f>
        <v>1.5459280211648597E-2</v>
      </c>
      <c r="AQ58" s="47">
        <f>AP58/AO58</f>
        <v>7.4121990849199181E-4</v>
      </c>
    </row>
    <row r="59" spans="1:46">
      <c r="A59" s="32">
        <v>6</v>
      </c>
      <c r="B59" t="s">
        <v>9</v>
      </c>
      <c r="C59" t="s">
        <v>24</v>
      </c>
      <c r="D59" s="23">
        <v>20.662730310640999</v>
      </c>
      <c r="E59" s="47"/>
      <c r="F59" s="47"/>
      <c r="G59" s="47"/>
      <c r="M59" s="32">
        <v>6</v>
      </c>
      <c r="N59" t="s">
        <v>9</v>
      </c>
      <c r="O59" t="s">
        <v>24</v>
      </c>
      <c r="P59" s="23">
        <v>20.6836418429913</v>
      </c>
      <c r="Q59" s="47"/>
      <c r="R59" s="47"/>
      <c r="S59" s="47"/>
      <c r="Y59" s="32">
        <v>6</v>
      </c>
      <c r="Z59" t="s">
        <v>9</v>
      </c>
      <c r="AA59" t="s">
        <v>24</v>
      </c>
      <c r="AB59" s="23">
        <v>20.394750054007702</v>
      </c>
      <c r="AC59" s="47"/>
      <c r="AD59" s="47"/>
      <c r="AE59" s="47"/>
      <c r="AK59" s="32">
        <v>6</v>
      </c>
      <c r="AL59" t="s">
        <v>9</v>
      </c>
      <c r="AM59" t="s">
        <v>24</v>
      </c>
      <c r="AN59" s="23">
        <v>20.841924603741202</v>
      </c>
      <c r="AO59" s="47"/>
      <c r="AP59" s="47"/>
      <c r="AQ59" s="47"/>
    </row>
    <row r="60" spans="1:46">
      <c r="A60" s="32">
        <v>6</v>
      </c>
      <c r="B60" t="s">
        <v>9</v>
      </c>
      <c r="C60" t="s">
        <v>24</v>
      </c>
      <c r="D60" s="23">
        <v>20.673531871538</v>
      </c>
      <c r="E60" s="47"/>
      <c r="F60" s="47"/>
      <c r="G60" s="47"/>
      <c r="M60" s="32">
        <v>6</v>
      </c>
      <c r="N60" t="s">
        <v>9</v>
      </c>
      <c r="O60" t="s">
        <v>24</v>
      </c>
      <c r="P60" s="23">
        <v>20.582271721320701</v>
      </c>
      <c r="Q60" s="47"/>
      <c r="R60" s="47"/>
      <c r="S60" s="47"/>
      <c r="Y60" s="32">
        <v>6</v>
      </c>
      <c r="Z60" t="s">
        <v>9</v>
      </c>
      <c r="AA60" t="s">
        <v>24</v>
      </c>
      <c r="AB60" s="23">
        <v>20.044327424988499</v>
      </c>
      <c r="AC60" s="47"/>
      <c r="AD60" s="47"/>
      <c r="AE60" s="47"/>
      <c r="AK60" s="32">
        <v>6</v>
      </c>
      <c r="AL60" t="s">
        <v>9</v>
      </c>
      <c r="AM60" t="s">
        <v>24</v>
      </c>
      <c r="AN60" s="23">
        <v>20.872722739496599</v>
      </c>
      <c r="AO60" s="47"/>
      <c r="AP60" s="47"/>
      <c r="AQ60" s="47"/>
    </row>
    <row r="61" spans="1:46">
      <c r="A61" s="32">
        <v>6</v>
      </c>
      <c r="B61" t="s">
        <v>9</v>
      </c>
      <c r="C61" t="s">
        <v>29</v>
      </c>
      <c r="D61" s="23">
        <v>21.491641700700701</v>
      </c>
      <c r="E61" s="47">
        <f>AVERAGE(D61:D63)</f>
        <v>21.398661410945465</v>
      </c>
      <c r="F61" s="47">
        <f>STDEV(D61:D63)</f>
        <v>0.12967037720118882</v>
      </c>
      <c r="G61" s="47">
        <f>F61/E61</f>
        <v>6.0597424629029424E-3</v>
      </c>
      <c r="M61" s="32">
        <v>6</v>
      </c>
      <c r="N61" t="s">
        <v>9</v>
      </c>
      <c r="O61" t="s">
        <v>29</v>
      </c>
      <c r="P61" s="23">
        <v>20.763753306552498</v>
      </c>
      <c r="Q61" s="47">
        <f>AVERAGE(P61:P63)</f>
        <v>20.765734432599999</v>
      </c>
      <c r="R61" s="47">
        <f>STDEV(P61:P63)</f>
        <v>5.2834971036224573E-2</v>
      </c>
      <c r="S61" s="47">
        <f>R61/Q61</f>
        <v>2.5443343315264245E-3</v>
      </c>
      <c r="Y61" s="32">
        <v>6</v>
      </c>
      <c r="Z61" t="s">
        <v>9</v>
      </c>
      <c r="AA61" t="s">
        <v>29</v>
      </c>
      <c r="AB61" s="23">
        <v>20.892527607605601</v>
      </c>
      <c r="AC61" s="47">
        <f>AVERAGE(AB61:AB63)</f>
        <v>20.878594881463499</v>
      </c>
      <c r="AD61" s="47">
        <f>STDEV(AB61:AB63)</f>
        <v>5.7704555515553077E-2</v>
      </c>
      <c r="AE61" s="47">
        <f>AD61/AC61</f>
        <v>2.7638141284490616E-3</v>
      </c>
      <c r="AK61" s="32">
        <v>6</v>
      </c>
      <c r="AL61" t="s">
        <v>9</v>
      </c>
      <c r="AM61" t="s">
        <v>29</v>
      </c>
      <c r="AN61" s="23">
        <v>21.285774179924999</v>
      </c>
      <c r="AO61" s="47">
        <f>AVERAGE(AN61:AN63)</f>
        <v>21.291007787643366</v>
      </c>
      <c r="AP61" s="47">
        <f>STDEV(AN61:AN63)</f>
        <v>4.568769818207352E-3</v>
      </c>
      <c r="AQ61" s="47">
        <f>AP61/AO61</f>
        <v>2.145868276305325E-4</v>
      </c>
    </row>
    <row r="62" spans="1:46">
      <c r="A62" s="32">
        <v>6</v>
      </c>
      <c r="B62" t="s">
        <v>9</v>
      </c>
      <c r="C62" t="s">
        <v>29</v>
      </c>
      <c r="D62" s="23">
        <v>21.250532661142</v>
      </c>
      <c r="E62" s="47"/>
      <c r="F62" s="47"/>
      <c r="G62" s="47"/>
      <c r="M62" s="32">
        <v>6</v>
      </c>
      <c r="N62" t="s">
        <v>9</v>
      </c>
      <c r="O62" t="s">
        <v>29</v>
      </c>
      <c r="P62" s="23">
        <v>20.819532102333799</v>
      </c>
      <c r="Q62" s="47"/>
      <c r="R62" s="47"/>
      <c r="S62" s="47"/>
      <c r="Y62" s="32">
        <v>6</v>
      </c>
      <c r="Z62" t="s">
        <v>9</v>
      </c>
      <c r="AA62" t="s">
        <v>29</v>
      </c>
      <c r="AB62" s="23">
        <v>20.928057456748</v>
      </c>
      <c r="AC62" s="47"/>
      <c r="AD62" s="47"/>
      <c r="AE62" s="47"/>
      <c r="AK62" s="32">
        <v>6</v>
      </c>
      <c r="AL62" t="s">
        <v>9</v>
      </c>
      <c r="AM62" t="s">
        <v>29</v>
      </c>
      <c r="AN62" s="23">
        <v>21.294199630926801</v>
      </c>
      <c r="AO62" s="47"/>
      <c r="AP62" s="47"/>
      <c r="AQ62" s="47"/>
    </row>
    <row r="63" spans="1:46">
      <c r="A63" s="32">
        <v>6</v>
      </c>
      <c r="B63" t="s">
        <v>9</v>
      </c>
      <c r="C63" t="s">
        <v>29</v>
      </c>
      <c r="D63" s="23">
        <v>21.453809870993702</v>
      </c>
      <c r="E63" s="47"/>
      <c r="F63" s="47"/>
      <c r="G63" s="47"/>
      <c r="M63" s="32">
        <v>6</v>
      </c>
      <c r="N63" t="s">
        <v>9</v>
      </c>
      <c r="O63" t="s">
        <v>29</v>
      </c>
      <c r="P63" s="23">
        <v>20.713917888913699</v>
      </c>
      <c r="Q63" s="47"/>
      <c r="R63" s="47"/>
      <c r="S63" s="47"/>
      <c r="Y63" s="32">
        <v>6</v>
      </c>
      <c r="Z63" t="s">
        <v>9</v>
      </c>
      <c r="AA63" t="s">
        <v>29</v>
      </c>
      <c r="AB63" s="23">
        <v>20.8151995800369</v>
      </c>
      <c r="AC63" s="47"/>
      <c r="AD63" s="47"/>
      <c r="AE63" s="47"/>
      <c r="AK63" s="32">
        <v>6</v>
      </c>
      <c r="AL63" t="s">
        <v>9</v>
      </c>
      <c r="AM63" t="s">
        <v>29</v>
      </c>
      <c r="AN63" s="23">
        <v>21.293049552078301</v>
      </c>
      <c r="AO63" s="47"/>
      <c r="AP63" s="47"/>
      <c r="AQ63" s="47"/>
    </row>
    <row r="64" spans="1:46">
      <c r="M64" s="32"/>
      <c r="P64" s="23"/>
      <c r="Q64" s="47"/>
      <c r="R64" s="47"/>
      <c r="S64" s="47"/>
      <c r="Y64" s="32"/>
      <c r="AB64" s="23"/>
      <c r="AC64" s="47"/>
      <c r="AD64" s="47"/>
      <c r="AE64" s="47"/>
      <c r="AK64" s="32"/>
      <c r="AN64" s="23"/>
      <c r="AO64" s="47"/>
      <c r="AP64" s="47"/>
      <c r="AQ64" s="47"/>
    </row>
    <row r="65" spans="1:43">
      <c r="M65" s="32"/>
      <c r="P65" s="23"/>
      <c r="Q65" s="47"/>
      <c r="R65" s="47"/>
      <c r="S65" s="47"/>
      <c r="Y65" s="32"/>
      <c r="AB65" s="23"/>
      <c r="AC65" s="47"/>
      <c r="AD65" s="47"/>
      <c r="AE65" s="47"/>
      <c r="AK65" s="32"/>
      <c r="AN65" s="23"/>
      <c r="AO65" s="47"/>
      <c r="AP65" s="47"/>
      <c r="AQ65" s="47"/>
    </row>
    <row r="66" spans="1:43">
      <c r="M66" s="32"/>
      <c r="P66" s="23"/>
      <c r="Q66" s="47"/>
      <c r="R66" s="47"/>
      <c r="S66" s="47"/>
      <c r="Y66" s="32"/>
      <c r="AB66" s="23"/>
      <c r="AC66" s="47"/>
      <c r="AD66" s="47"/>
      <c r="AE66" s="47"/>
      <c r="AK66" s="32"/>
      <c r="AN66" s="23"/>
      <c r="AO66" s="47"/>
      <c r="AP66" s="47"/>
      <c r="AQ66" s="47"/>
    </row>
    <row r="70" spans="1:43">
      <c r="A70" s="32"/>
      <c r="D70" s="23"/>
      <c r="E70" s="47"/>
      <c r="F70" s="47"/>
      <c r="G70" s="47"/>
      <c r="AK70" s="32"/>
      <c r="AN70" s="23"/>
      <c r="AO70" s="47"/>
      <c r="AP70" s="47"/>
      <c r="AQ70" s="47"/>
    </row>
    <row r="71" spans="1:43">
      <c r="A71" s="32"/>
      <c r="D71" s="23"/>
      <c r="E71" s="47"/>
      <c r="F71" s="47"/>
      <c r="G71" s="47"/>
      <c r="AK71" s="32"/>
      <c r="AN71" s="23"/>
      <c r="AO71" s="47"/>
      <c r="AP71" s="47"/>
      <c r="AQ71" s="47"/>
    </row>
    <row r="72" spans="1:43">
      <c r="A72" s="32"/>
      <c r="D72" s="23"/>
      <c r="E72" s="47"/>
      <c r="F72" s="47"/>
      <c r="G72" s="47"/>
      <c r="AK72" s="32"/>
      <c r="AN72" s="23"/>
      <c r="AO72" s="47"/>
      <c r="AP72" s="47"/>
      <c r="AQ72" s="47"/>
    </row>
    <row r="85" spans="1:43">
      <c r="A85" s="32"/>
      <c r="D85" s="23"/>
      <c r="E85" s="47"/>
      <c r="F85" s="47"/>
      <c r="G85" s="47"/>
      <c r="M85" s="32"/>
      <c r="P85" s="23"/>
      <c r="Q85" s="47"/>
      <c r="R85" s="47"/>
      <c r="S85" s="47"/>
      <c r="Y85" s="32"/>
      <c r="AB85" s="23"/>
      <c r="AC85" s="47"/>
      <c r="AD85" s="47"/>
      <c r="AE85" s="47"/>
    </row>
    <row r="86" spans="1:43">
      <c r="A86" s="32"/>
      <c r="D86" s="23"/>
      <c r="E86" s="47"/>
      <c r="F86" s="47"/>
      <c r="G86" s="47"/>
      <c r="M86" s="32"/>
      <c r="P86" s="23"/>
      <c r="Q86" s="47"/>
      <c r="R86" s="47"/>
      <c r="S86" s="47"/>
      <c r="Y86" s="32"/>
      <c r="AB86" s="23"/>
      <c r="AC86" s="47"/>
      <c r="AD86" s="47"/>
      <c r="AE86" s="47"/>
    </row>
    <row r="87" spans="1:43">
      <c r="A87" s="32"/>
      <c r="D87" s="23"/>
      <c r="E87" s="47"/>
      <c r="F87" s="47"/>
      <c r="G87" s="47"/>
      <c r="M87" s="32"/>
      <c r="P87" s="23"/>
      <c r="Q87" s="47"/>
      <c r="R87" s="47"/>
      <c r="S87" s="47"/>
      <c r="Y87" s="32"/>
      <c r="AB87" s="23"/>
      <c r="AC87" s="47"/>
      <c r="AD87" s="47"/>
      <c r="AE87" s="47"/>
    </row>
    <row r="88" spans="1:43">
      <c r="A88" s="32"/>
      <c r="D88" s="23"/>
      <c r="E88" s="47"/>
      <c r="F88" s="47"/>
      <c r="G88" s="47"/>
      <c r="M88" s="32"/>
      <c r="P88" s="23"/>
      <c r="Q88" s="47"/>
      <c r="R88" s="47"/>
      <c r="S88" s="47"/>
      <c r="Y88" s="32"/>
      <c r="AB88" s="23"/>
      <c r="AC88" s="47"/>
      <c r="AD88" s="47"/>
      <c r="AE88" s="47"/>
      <c r="AK88" s="32"/>
      <c r="AN88" s="23"/>
      <c r="AO88" s="47"/>
      <c r="AP88" s="47"/>
      <c r="AQ88" s="47"/>
    </row>
    <row r="89" spans="1:43">
      <c r="A89" s="32"/>
      <c r="D89" s="23"/>
      <c r="E89" s="47"/>
      <c r="F89" s="47"/>
      <c r="G89" s="47"/>
      <c r="M89" s="32"/>
      <c r="P89" s="23"/>
      <c r="Q89" s="47"/>
      <c r="R89" s="47"/>
      <c r="S89" s="47"/>
      <c r="Y89" s="32"/>
      <c r="AB89" s="23"/>
      <c r="AC89" s="47"/>
      <c r="AD89" s="47"/>
      <c r="AE89" s="47"/>
      <c r="AK89" s="32"/>
      <c r="AN89" s="23"/>
      <c r="AO89" s="47"/>
      <c r="AP89" s="47"/>
      <c r="AQ89" s="47"/>
    </row>
    <row r="90" spans="1:43">
      <c r="A90" s="32"/>
      <c r="D90" s="23"/>
      <c r="E90" s="47"/>
      <c r="F90" s="47"/>
      <c r="G90" s="47"/>
      <c r="M90" s="32"/>
      <c r="P90" s="23"/>
      <c r="Q90" s="47"/>
      <c r="R90" s="47"/>
      <c r="S90" s="47"/>
      <c r="Y90" s="32"/>
      <c r="AB90" s="23"/>
      <c r="AC90" s="47"/>
      <c r="AD90" s="47"/>
      <c r="AE90" s="47"/>
      <c r="AK90" s="32"/>
      <c r="AN90" s="23"/>
      <c r="AO90" s="47"/>
      <c r="AP90" s="47"/>
      <c r="AQ90" s="47"/>
    </row>
    <row r="94" spans="1:43">
      <c r="A94" s="32"/>
      <c r="D94" s="23"/>
      <c r="E94" s="47"/>
      <c r="F94" s="47"/>
      <c r="G94" s="47"/>
      <c r="M94" s="32"/>
      <c r="P94" s="23"/>
      <c r="Q94" s="47"/>
      <c r="R94" s="47"/>
      <c r="S94" s="47"/>
      <c r="Y94" s="32"/>
      <c r="AB94" s="23"/>
      <c r="AC94" s="47"/>
      <c r="AD94" s="47"/>
      <c r="AE94" s="47"/>
      <c r="AK94" s="32"/>
      <c r="AN94" s="23"/>
      <c r="AO94" s="47"/>
      <c r="AP94" s="47"/>
      <c r="AQ94" s="47"/>
    </row>
    <row r="95" spans="1:43">
      <c r="A95" s="32"/>
      <c r="D95" s="23"/>
      <c r="E95" s="47"/>
      <c r="F95" s="47"/>
      <c r="G95" s="47"/>
      <c r="M95" s="32"/>
      <c r="P95" s="23"/>
      <c r="Q95" s="47"/>
      <c r="R95" s="47"/>
      <c r="S95" s="47"/>
      <c r="Y95" s="32"/>
      <c r="AB95" s="23"/>
      <c r="AC95" s="47"/>
      <c r="AD95" s="47"/>
      <c r="AE95" s="47"/>
      <c r="AK95" s="32"/>
      <c r="AN95" s="23"/>
      <c r="AO95" s="47"/>
      <c r="AP95" s="47"/>
      <c r="AQ95" s="47"/>
    </row>
    <row r="96" spans="1:43">
      <c r="A96" s="32"/>
      <c r="D96" s="23"/>
      <c r="E96" s="47"/>
      <c r="F96" s="47"/>
      <c r="G96" s="47"/>
      <c r="M96" s="32"/>
      <c r="P96" s="23"/>
      <c r="Q96" s="47"/>
      <c r="R96" s="47"/>
      <c r="S96" s="47"/>
      <c r="Y96" s="32"/>
      <c r="AB96" s="23"/>
      <c r="AC96" s="47"/>
      <c r="AD96" s="47"/>
      <c r="AE96" s="47"/>
      <c r="AK96" s="32"/>
      <c r="AN96" s="23"/>
      <c r="AO96" s="47"/>
      <c r="AP96" s="47"/>
      <c r="AQ96" s="47"/>
    </row>
    <row r="97" spans="1:43">
      <c r="AK97" s="32"/>
      <c r="AN97" s="23"/>
      <c r="AO97" s="47"/>
      <c r="AP97" s="47"/>
      <c r="AQ97" s="47"/>
    </row>
    <row r="98" spans="1:43">
      <c r="AK98" s="32"/>
      <c r="AN98" s="23"/>
      <c r="AO98" s="47"/>
      <c r="AP98" s="47"/>
      <c r="AQ98" s="47"/>
    </row>
    <row r="99" spans="1:43">
      <c r="AK99" s="32"/>
      <c r="AN99" s="23"/>
      <c r="AO99" s="47"/>
      <c r="AP99" s="47"/>
      <c r="AQ99" s="47"/>
    </row>
    <row r="112" spans="1:43">
      <c r="A112" s="32"/>
      <c r="D112" s="23"/>
      <c r="E112" s="47"/>
      <c r="F112" s="47"/>
      <c r="G112" s="47"/>
      <c r="M112" s="32"/>
      <c r="P112" s="23"/>
      <c r="Q112" s="47"/>
      <c r="R112" s="47"/>
      <c r="S112" s="47"/>
      <c r="Y112" s="32"/>
      <c r="AB112" s="23"/>
      <c r="AC112" s="47"/>
      <c r="AD112" s="47"/>
      <c r="AE112" s="47"/>
      <c r="AK112" s="32"/>
      <c r="AN112" s="23"/>
      <c r="AO112" s="47"/>
      <c r="AP112" s="47"/>
      <c r="AQ112" s="47"/>
    </row>
    <row r="113" spans="1:43">
      <c r="A113" s="32"/>
      <c r="D113" s="23"/>
      <c r="E113" s="47"/>
      <c r="F113" s="47"/>
      <c r="G113" s="47"/>
      <c r="M113" s="32"/>
      <c r="P113" s="23"/>
      <c r="Q113" s="47"/>
      <c r="R113" s="47"/>
      <c r="S113" s="47"/>
      <c r="Y113" s="32"/>
      <c r="AB113" s="23"/>
      <c r="AC113" s="47"/>
      <c r="AD113" s="47"/>
      <c r="AE113" s="47"/>
      <c r="AK113" s="32"/>
      <c r="AN113" s="23"/>
      <c r="AO113" s="47"/>
      <c r="AP113" s="47"/>
      <c r="AQ113" s="47"/>
    </row>
    <row r="114" spans="1:43">
      <c r="A114" s="32"/>
      <c r="D114" s="23"/>
      <c r="E114" s="47"/>
      <c r="F114" s="47"/>
      <c r="G114" s="47"/>
      <c r="M114" s="32"/>
      <c r="P114" s="23"/>
      <c r="Q114" s="47"/>
      <c r="R114" s="47"/>
      <c r="S114" s="47"/>
      <c r="Y114" s="32"/>
      <c r="AB114" s="23"/>
      <c r="AC114" s="47"/>
      <c r="AD114" s="47"/>
      <c r="AE114" s="47"/>
      <c r="AK114" s="32"/>
      <c r="AN114" s="23"/>
      <c r="AO114" s="47"/>
      <c r="AP114" s="47"/>
      <c r="AQ114" s="47"/>
    </row>
    <row r="118" spans="1:43">
      <c r="A118" s="32"/>
      <c r="D118" s="23"/>
      <c r="E118" s="47"/>
      <c r="F118" s="47"/>
      <c r="G118" s="47"/>
      <c r="M118" s="32"/>
      <c r="P118" s="23"/>
      <c r="Q118" s="47"/>
      <c r="R118" s="47"/>
      <c r="S118" s="47"/>
      <c r="Y118" s="32"/>
      <c r="AB118" s="23"/>
      <c r="AC118" s="47"/>
      <c r="AD118" s="47"/>
      <c r="AE118" s="47"/>
      <c r="AK118" s="32"/>
      <c r="AN118" s="23"/>
      <c r="AO118" s="47"/>
      <c r="AP118" s="47"/>
      <c r="AQ118" s="47"/>
    </row>
    <row r="119" spans="1:43">
      <c r="A119" s="32"/>
      <c r="D119" s="23"/>
      <c r="E119" s="47"/>
      <c r="F119" s="47"/>
      <c r="G119" s="47"/>
      <c r="M119" s="32"/>
      <c r="P119" s="23"/>
      <c r="Q119" s="47"/>
      <c r="R119" s="47"/>
      <c r="S119" s="47"/>
      <c r="Y119" s="32"/>
      <c r="AB119" s="23"/>
      <c r="AC119" s="47"/>
      <c r="AD119" s="47"/>
      <c r="AE119" s="47"/>
      <c r="AK119" s="32"/>
      <c r="AN119" s="23"/>
      <c r="AO119" s="47"/>
      <c r="AP119" s="47"/>
      <c r="AQ119" s="47"/>
    </row>
    <row r="120" spans="1:43">
      <c r="A120" s="32"/>
      <c r="D120" s="23"/>
      <c r="E120" s="47"/>
      <c r="F120" s="47"/>
      <c r="G120" s="47"/>
      <c r="M120" s="32"/>
      <c r="P120" s="23"/>
      <c r="Q120" s="47"/>
      <c r="R120" s="47"/>
      <c r="S120" s="47"/>
      <c r="Y120" s="32"/>
      <c r="AB120" s="23"/>
      <c r="AC120" s="47"/>
      <c r="AD120" s="47"/>
      <c r="AE120" s="47"/>
      <c r="AK120" s="32"/>
      <c r="AN120" s="23"/>
      <c r="AO120" s="47"/>
      <c r="AP120" s="47"/>
      <c r="AQ120" s="47"/>
    </row>
    <row r="121" spans="1:43">
      <c r="A121" s="32"/>
      <c r="D121" s="23"/>
      <c r="E121" s="47"/>
      <c r="F121" s="47"/>
      <c r="G121" s="47"/>
      <c r="M121" s="32"/>
      <c r="P121" s="23"/>
      <c r="Q121" s="47"/>
      <c r="R121" s="47"/>
      <c r="S121" s="47"/>
      <c r="Y121" s="32"/>
      <c r="AB121" s="23"/>
      <c r="AC121" s="47"/>
      <c r="AD121" s="47"/>
      <c r="AE121" s="47"/>
      <c r="AK121" s="32"/>
      <c r="AN121" s="23"/>
      <c r="AO121" s="47"/>
      <c r="AP121" s="47"/>
      <c r="AQ121" s="47"/>
    </row>
    <row r="122" spans="1:43">
      <c r="A122" s="32"/>
      <c r="D122" s="23"/>
      <c r="E122" s="47"/>
      <c r="F122" s="47"/>
      <c r="G122" s="47"/>
      <c r="M122" s="32"/>
      <c r="P122" s="23"/>
      <c r="Q122" s="47"/>
      <c r="R122" s="47"/>
      <c r="S122" s="47"/>
      <c r="Y122" s="32"/>
      <c r="AB122" s="23"/>
      <c r="AC122" s="47"/>
      <c r="AD122" s="47"/>
      <c r="AE122" s="47"/>
      <c r="AK122" s="32"/>
      <c r="AN122" s="23"/>
      <c r="AO122" s="47"/>
      <c r="AP122" s="47"/>
      <c r="AQ122" s="47"/>
    </row>
    <row r="123" spans="1:43">
      <c r="A123" s="32"/>
      <c r="D123" s="23"/>
      <c r="E123" s="47"/>
      <c r="F123" s="47"/>
      <c r="G123" s="47"/>
      <c r="M123" s="32"/>
      <c r="P123" s="23"/>
      <c r="Q123" s="47"/>
      <c r="R123" s="47"/>
      <c r="S123" s="47"/>
      <c r="Y123" s="32"/>
      <c r="AB123" s="23"/>
      <c r="AC123" s="47"/>
      <c r="AD123" s="47"/>
      <c r="AE123" s="47"/>
      <c r="AK123" s="32"/>
      <c r="AN123" s="23"/>
      <c r="AO123" s="47"/>
      <c r="AP123" s="47"/>
      <c r="AQ123" s="47"/>
    </row>
  </sheetData>
  <mergeCells count="331">
    <mergeCell ref="AS3:AT3"/>
    <mergeCell ref="E4:E6"/>
    <mergeCell ref="F4:F6"/>
    <mergeCell ref="G4:G6"/>
    <mergeCell ref="Q4:Q6"/>
    <mergeCell ref="R4:R6"/>
    <mergeCell ref="S4:S6"/>
    <mergeCell ref="AC4:AC6"/>
    <mergeCell ref="AD4:AD6"/>
    <mergeCell ref="AE4:AE6"/>
    <mergeCell ref="AO4:AO6"/>
    <mergeCell ref="AP4:AP6"/>
    <mergeCell ref="AQ4:AQ6"/>
    <mergeCell ref="I3:J3"/>
    <mergeCell ref="U3:V3"/>
    <mergeCell ref="AG3:AH3"/>
    <mergeCell ref="AC7:AC9"/>
    <mergeCell ref="AD7:AD9"/>
    <mergeCell ref="AE7:AE9"/>
    <mergeCell ref="AO7:AO9"/>
    <mergeCell ref="AP7:AP9"/>
    <mergeCell ref="AQ7:AQ9"/>
    <mergeCell ref="E7:E9"/>
    <mergeCell ref="F7:F9"/>
    <mergeCell ref="G7:G9"/>
    <mergeCell ref="Q7:Q9"/>
    <mergeCell ref="R7:R9"/>
    <mergeCell ref="S7:S9"/>
    <mergeCell ref="AC10:AC12"/>
    <mergeCell ref="AD10:AD12"/>
    <mergeCell ref="AE10:AE12"/>
    <mergeCell ref="AO10:AO12"/>
    <mergeCell ref="AP10:AP12"/>
    <mergeCell ref="AQ10:AQ12"/>
    <mergeCell ref="E10:E12"/>
    <mergeCell ref="F10:F12"/>
    <mergeCell ref="G10:G12"/>
    <mergeCell ref="Q10:Q12"/>
    <mergeCell ref="R10:R12"/>
    <mergeCell ref="S10:S12"/>
    <mergeCell ref="AC13:AC15"/>
    <mergeCell ref="AD13:AD15"/>
    <mergeCell ref="AE13:AE15"/>
    <mergeCell ref="AO13:AO15"/>
    <mergeCell ref="AP13:AP15"/>
    <mergeCell ref="AQ13:AQ15"/>
    <mergeCell ref="E13:E15"/>
    <mergeCell ref="F13:F15"/>
    <mergeCell ref="G13:G15"/>
    <mergeCell ref="Q13:Q15"/>
    <mergeCell ref="R13:R15"/>
    <mergeCell ref="S13:S15"/>
    <mergeCell ref="AC16:AC18"/>
    <mergeCell ref="AD16:AD18"/>
    <mergeCell ref="AE16:AE18"/>
    <mergeCell ref="AO16:AO18"/>
    <mergeCell ref="AP16:AP18"/>
    <mergeCell ref="AQ16:AQ18"/>
    <mergeCell ref="E16:E18"/>
    <mergeCell ref="F16:F18"/>
    <mergeCell ref="G16:G18"/>
    <mergeCell ref="Q16:Q18"/>
    <mergeCell ref="R16:R18"/>
    <mergeCell ref="S16:S18"/>
    <mergeCell ref="AC19:AC21"/>
    <mergeCell ref="AD19:AD21"/>
    <mergeCell ref="AE19:AE21"/>
    <mergeCell ref="AO19:AO21"/>
    <mergeCell ref="AP19:AP21"/>
    <mergeCell ref="AQ19:AQ21"/>
    <mergeCell ref="E19:E21"/>
    <mergeCell ref="F19:F21"/>
    <mergeCell ref="G19:G21"/>
    <mergeCell ref="Q19:Q21"/>
    <mergeCell ref="R19:R21"/>
    <mergeCell ref="S19:S21"/>
    <mergeCell ref="AC22:AC24"/>
    <mergeCell ref="AD22:AD24"/>
    <mergeCell ref="AE22:AE24"/>
    <mergeCell ref="AO22:AO24"/>
    <mergeCell ref="AP22:AP24"/>
    <mergeCell ref="AQ22:AQ24"/>
    <mergeCell ref="E22:E24"/>
    <mergeCell ref="F22:F24"/>
    <mergeCell ref="G22:G24"/>
    <mergeCell ref="Q22:Q24"/>
    <mergeCell ref="R22:R24"/>
    <mergeCell ref="S22:S24"/>
    <mergeCell ref="AC25:AC27"/>
    <mergeCell ref="AD25:AD27"/>
    <mergeCell ref="AE25:AE27"/>
    <mergeCell ref="AO25:AO27"/>
    <mergeCell ref="AP25:AP27"/>
    <mergeCell ref="AQ25:AQ27"/>
    <mergeCell ref="E25:E27"/>
    <mergeCell ref="F25:F27"/>
    <mergeCell ref="G25:G27"/>
    <mergeCell ref="Q25:Q27"/>
    <mergeCell ref="R25:R27"/>
    <mergeCell ref="S25:S27"/>
    <mergeCell ref="AC28:AC30"/>
    <mergeCell ref="AD28:AD30"/>
    <mergeCell ref="AE28:AE30"/>
    <mergeCell ref="AO28:AO30"/>
    <mergeCell ref="AP28:AP30"/>
    <mergeCell ref="AQ28:AQ30"/>
    <mergeCell ref="E28:E30"/>
    <mergeCell ref="F28:F30"/>
    <mergeCell ref="G28:G30"/>
    <mergeCell ref="Q28:Q30"/>
    <mergeCell ref="R28:R30"/>
    <mergeCell ref="S28:S30"/>
    <mergeCell ref="AC31:AC33"/>
    <mergeCell ref="AD31:AD33"/>
    <mergeCell ref="AE31:AE33"/>
    <mergeCell ref="AO31:AO33"/>
    <mergeCell ref="AP31:AP33"/>
    <mergeCell ref="AQ31:AQ33"/>
    <mergeCell ref="E31:E33"/>
    <mergeCell ref="F31:F33"/>
    <mergeCell ref="G31:G33"/>
    <mergeCell ref="Q31:Q33"/>
    <mergeCell ref="R31:R33"/>
    <mergeCell ref="S31:S33"/>
    <mergeCell ref="AC34:AC36"/>
    <mergeCell ref="AD34:AD36"/>
    <mergeCell ref="AE34:AE36"/>
    <mergeCell ref="AO34:AO36"/>
    <mergeCell ref="AP34:AP36"/>
    <mergeCell ref="AQ34:AQ36"/>
    <mergeCell ref="E34:E36"/>
    <mergeCell ref="F34:F36"/>
    <mergeCell ref="G34:G36"/>
    <mergeCell ref="Q34:Q36"/>
    <mergeCell ref="R34:R36"/>
    <mergeCell ref="S34:S36"/>
    <mergeCell ref="E46:E48"/>
    <mergeCell ref="F46:F48"/>
    <mergeCell ref="G46:G48"/>
    <mergeCell ref="Q46:Q48"/>
    <mergeCell ref="R46:R48"/>
    <mergeCell ref="S46:S48"/>
    <mergeCell ref="R40:R42"/>
    <mergeCell ref="S40:S42"/>
    <mergeCell ref="Q43:Q45"/>
    <mergeCell ref="R43:R45"/>
    <mergeCell ref="E40:E42"/>
    <mergeCell ref="F40:F42"/>
    <mergeCell ref="G40:G42"/>
    <mergeCell ref="E43:E45"/>
    <mergeCell ref="F43:F45"/>
    <mergeCell ref="G43:G45"/>
    <mergeCell ref="E37:E39"/>
    <mergeCell ref="F37:F39"/>
    <mergeCell ref="G37:G39"/>
    <mergeCell ref="G52:G54"/>
    <mergeCell ref="E49:E51"/>
    <mergeCell ref="F49:F51"/>
    <mergeCell ref="G49:G51"/>
    <mergeCell ref="E94:E96"/>
    <mergeCell ref="F94:F96"/>
    <mergeCell ref="G94:G96"/>
    <mergeCell ref="E85:E87"/>
    <mergeCell ref="F85:F87"/>
    <mergeCell ref="G85:G87"/>
    <mergeCell ref="E88:E90"/>
    <mergeCell ref="F88:F90"/>
    <mergeCell ref="G88:G90"/>
    <mergeCell ref="E70:E72"/>
    <mergeCell ref="F70:F72"/>
    <mergeCell ref="G70:G72"/>
    <mergeCell ref="E121:E123"/>
    <mergeCell ref="F121:F123"/>
    <mergeCell ref="G121:G123"/>
    <mergeCell ref="Q37:Q39"/>
    <mergeCell ref="R37:R39"/>
    <mergeCell ref="S37:S39"/>
    <mergeCell ref="Q40:Q42"/>
    <mergeCell ref="E61:E63"/>
    <mergeCell ref="F61:F63"/>
    <mergeCell ref="G61:G63"/>
    <mergeCell ref="E118:E120"/>
    <mergeCell ref="F118:F120"/>
    <mergeCell ref="G118:G120"/>
    <mergeCell ref="E112:E114"/>
    <mergeCell ref="F112:F114"/>
    <mergeCell ref="G112:G114"/>
    <mergeCell ref="E55:E57"/>
    <mergeCell ref="F55:F57"/>
    <mergeCell ref="G55:G57"/>
    <mergeCell ref="E58:E60"/>
    <mergeCell ref="F58:F60"/>
    <mergeCell ref="G58:G60"/>
    <mergeCell ref="E52:E54"/>
    <mergeCell ref="F52:F54"/>
    <mergeCell ref="Q49:Q51"/>
    <mergeCell ref="R49:R51"/>
    <mergeCell ref="S49:S51"/>
    <mergeCell ref="Q94:Q96"/>
    <mergeCell ref="R94:R96"/>
    <mergeCell ref="S94:S96"/>
    <mergeCell ref="S43:S45"/>
    <mergeCell ref="Q85:Q87"/>
    <mergeCell ref="R85:R87"/>
    <mergeCell ref="S85:S87"/>
    <mergeCell ref="Q88:Q90"/>
    <mergeCell ref="R88:R90"/>
    <mergeCell ref="S88:S90"/>
    <mergeCell ref="Q64:Q66"/>
    <mergeCell ref="R64:R66"/>
    <mergeCell ref="S64:S66"/>
    <mergeCell ref="Q121:Q123"/>
    <mergeCell ref="R121:R123"/>
    <mergeCell ref="S121:S123"/>
    <mergeCell ref="AC37:AC39"/>
    <mergeCell ref="AD37:AD39"/>
    <mergeCell ref="AE37:AE39"/>
    <mergeCell ref="Q61:Q63"/>
    <mergeCell ref="R61:R63"/>
    <mergeCell ref="S61:S63"/>
    <mergeCell ref="Q118:Q120"/>
    <mergeCell ref="R118:R120"/>
    <mergeCell ref="S118:S120"/>
    <mergeCell ref="Q112:Q114"/>
    <mergeCell ref="R112:R114"/>
    <mergeCell ref="S112:S114"/>
    <mergeCell ref="Q55:Q57"/>
    <mergeCell ref="R55:R57"/>
    <mergeCell ref="S55:S57"/>
    <mergeCell ref="Q58:Q60"/>
    <mergeCell ref="R58:R60"/>
    <mergeCell ref="S58:S60"/>
    <mergeCell ref="Q52:Q54"/>
    <mergeCell ref="R52:R54"/>
    <mergeCell ref="S52:S54"/>
    <mergeCell ref="AC46:AC48"/>
    <mergeCell ref="AD46:AD48"/>
    <mergeCell ref="AE46:AE48"/>
    <mergeCell ref="AC85:AC87"/>
    <mergeCell ref="AD85:AD87"/>
    <mergeCell ref="AE85:AE87"/>
    <mergeCell ref="AC40:AC42"/>
    <mergeCell ref="AD40:AD42"/>
    <mergeCell ref="AE40:AE42"/>
    <mergeCell ref="AC43:AC45"/>
    <mergeCell ref="AD43:AD45"/>
    <mergeCell ref="AE43:AE45"/>
    <mergeCell ref="AC64:AC66"/>
    <mergeCell ref="AD64:AD66"/>
    <mergeCell ref="AE64:AE66"/>
    <mergeCell ref="AC52:AC54"/>
    <mergeCell ref="AD52:AD54"/>
    <mergeCell ref="AE52:AE54"/>
    <mergeCell ref="AC49:AC51"/>
    <mergeCell ref="AD49:AD51"/>
    <mergeCell ref="AE49:AE51"/>
    <mergeCell ref="AC94:AC96"/>
    <mergeCell ref="AD94:AD96"/>
    <mergeCell ref="AE94:AE96"/>
    <mergeCell ref="AC88:AC90"/>
    <mergeCell ref="AD88:AD90"/>
    <mergeCell ref="AE88:AE90"/>
    <mergeCell ref="AC121:AC123"/>
    <mergeCell ref="AD121:AD123"/>
    <mergeCell ref="AE121:AE123"/>
    <mergeCell ref="AO37:AO39"/>
    <mergeCell ref="AP37:AP39"/>
    <mergeCell ref="AQ37:AQ39"/>
    <mergeCell ref="AO70:AO72"/>
    <mergeCell ref="AP70:AP72"/>
    <mergeCell ref="AQ70:AQ72"/>
    <mergeCell ref="AC61:AC63"/>
    <mergeCell ref="AD61:AD63"/>
    <mergeCell ref="AE61:AE63"/>
    <mergeCell ref="AC118:AC120"/>
    <mergeCell ref="AD118:AD120"/>
    <mergeCell ref="AE118:AE120"/>
    <mergeCell ref="AC112:AC114"/>
    <mergeCell ref="AD112:AD114"/>
    <mergeCell ref="AE112:AE114"/>
    <mergeCell ref="AC55:AC57"/>
    <mergeCell ref="AD55:AD57"/>
    <mergeCell ref="AE55:AE57"/>
    <mergeCell ref="AC58:AC60"/>
    <mergeCell ref="AD58:AD60"/>
    <mergeCell ref="AE58:AE60"/>
    <mergeCell ref="AO46:AO48"/>
    <mergeCell ref="AP46:AP48"/>
    <mergeCell ref="AQ46:AQ48"/>
    <mergeCell ref="AO40:AO42"/>
    <mergeCell ref="AP40:AP42"/>
    <mergeCell ref="AQ40:AQ42"/>
    <mergeCell ref="AO43:AO45"/>
    <mergeCell ref="AP43:AP45"/>
    <mergeCell ref="AQ43:AQ45"/>
    <mergeCell ref="AO52:AO54"/>
    <mergeCell ref="AP52:AP54"/>
    <mergeCell ref="AQ52:AQ54"/>
    <mergeCell ref="AO49:AO51"/>
    <mergeCell ref="AP49:AP51"/>
    <mergeCell ref="AQ49:AQ51"/>
    <mergeCell ref="AO94:AO96"/>
    <mergeCell ref="AP94:AP96"/>
    <mergeCell ref="AQ94:AQ96"/>
    <mergeCell ref="AO88:AO90"/>
    <mergeCell ref="AP88:AP90"/>
    <mergeCell ref="AQ88:AQ90"/>
    <mergeCell ref="AO64:AO66"/>
    <mergeCell ref="AP64:AP66"/>
    <mergeCell ref="AQ64:AQ66"/>
    <mergeCell ref="AO55:AO57"/>
    <mergeCell ref="AP55:AP57"/>
    <mergeCell ref="AQ55:AQ57"/>
    <mergeCell ref="AO58:AO60"/>
    <mergeCell ref="AP58:AP60"/>
    <mergeCell ref="AQ58:AQ60"/>
    <mergeCell ref="AO97:AO99"/>
    <mergeCell ref="AP97:AP99"/>
    <mergeCell ref="AQ97:AQ99"/>
    <mergeCell ref="AO121:AO123"/>
    <mergeCell ref="AP121:AP123"/>
    <mergeCell ref="AQ121:AQ123"/>
    <mergeCell ref="AO61:AO63"/>
    <mergeCell ref="AP61:AP63"/>
    <mergeCell ref="AQ61:AQ63"/>
    <mergeCell ref="AO118:AO120"/>
    <mergeCell ref="AP118:AP120"/>
    <mergeCell ref="AQ118:AQ120"/>
    <mergeCell ref="AO112:AO114"/>
    <mergeCell ref="AP112:AP114"/>
    <mergeCell ref="AQ112:AQ114"/>
  </mergeCells>
  <conditionalFormatting sqref="G13:G21 G25:G33 G70:G72 G37:G45 G85:G90 G118:G123 G94:G96 G49:G57 G112:G114 G61:G63 S118:S123 S13:S21 S25:S33 S37:S45 S112:S114 S94:S96 S49:S57 S85:S90 S61:S66 AE118:AE123 AE13:AE21 AE25:AE33 AE37:AE45 AE112:AE114 AE94:AE96 AE49:AE57 AE85:AE90 AE61:AE66 AQ118:AQ123 AQ13:AQ21 AQ25:AQ33 AQ88:AQ90 AQ37:AQ45 AQ112:AQ114 AQ61:AQ66 AQ94:AQ99 AQ70:AQ72 AQ49:AQ57">
    <cfRule type="cellIs" dxfId="36" priority="40" operator="greaterThan">
      <formula>0.025</formula>
    </cfRule>
  </conditionalFormatting>
  <conditionalFormatting sqref="G34:G36">
    <cfRule type="cellIs" dxfId="35" priority="24" operator="greaterThan">
      <formula>0.025</formula>
    </cfRule>
  </conditionalFormatting>
  <conditionalFormatting sqref="G22:G24">
    <cfRule type="cellIs" dxfId="34" priority="25" operator="greaterThan">
      <formula>0.025</formula>
    </cfRule>
  </conditionalFormatting>
  <conditionalFormatting sqref="G58:G60">
    <cfRule type="cellIs" dxfId="33" priority="22" operator="greaterThan">
      <formula>0.025</formula>
    </cfRule>
  </conditionalFormatting>
  <conditionalFormatting sqref="G46:G48">
    <cfRule type="cellIs" dxfId="32" priority="23" operator="greaterThan">
      <formula>0.025</formula>
    </cfRule>
  </conditionalFormatting>
  <conditionalFormatting sqref="G10:G12">
    <cfRule type="cellIs" dxfId="31" priority="26" operator="greaterThan">
      <formula>0.025</formula>
    </cfRule>
  </conditionalFormatting>
  <conditionalFormatting sqref="G3:G9">
    <cfRule type="cellIs" dxfId="30" priority="27" operator="greaterThan">
      <formula>0.025</formula>
    </cfRule>
  </conditionalFormatting>
  <conditionalFormatting sqref="S58:S60">
    <cfRule type="cellIs" dxfId="29" priority="15" operator="greaterThan">
      <formula>0.025</formula>
    </cfRule>
  </conditionalFormatting>
  <conditionalFormatting sqref="S3:S9">
    <cfRule type="cellIs" dxfId="28" priority="20" operator="greaterThan">
      <formula>0.025</formula>
    </cfRule>
  </conditionalFormatting>
  <conditionalFormatting sqref="S10:S12">
    <cfRule type="cellIs" dxfId="27" priority="19" operator="greaterThan">
      <formula>0.025</formula>
    </cfRule>
  </conditionalFormatting>
  <conditionalFormatting sqref="S22:S24">
    <cfRule type="cellIs" dxfId="26" priority="18" operator="greaterThan">
      <formula>0.025</formula>
    </cfRule>
  </conditionalFormatting>
  <conditionalFormatting sqref="S34:S36">
    <cfRule type="cellIs" dxfId="25" priority="17" operator="greaterThan">
      <formula>0.025</formula>
    </cfRule>
  </conditionalFormatting>
  <conditionalFormatting sqref="S46:S48">
    <cfRule type="cellIs" dxfId="24" priority="16" operator="greaterThan">
      <formula>0.025</formula>
    </cfRule>
  </conditionalFormatting>
  <conditionalFormatting sqref="AE58:AE60">
    <cfRule type="cellIs" dxfId="23" priority="8" operator="greaterThan">
      <formula>0.025</formula>
    </cfRule>
  </conditionalFormatting>
  <conditionalFormatting sqref="AE3:AE9">
    <cfRule type="cellIs" dxfId="22" priority="13" operator="greaterThan">
      <formula>0.025</formula>
    </cfRule>
  </conditionalFormatting>
  <conditionalFormatting sqref="AE10:AE12">
    <cfRule type="cellIs" dxfId="21" priority="12" operator="greaterThan">
      <formula>0.025</formula>
    </cfRule>
  </conditionalFormatting>
  <conditionalFormatting sqref="AE22:AE24">
    <cfRule type="cellIs" dxfId="20" priority="11" operator="greaterThan">
      <formula>0.025</formula>
    </cfRule>
  </conditionalFormatting>
  <conditionalFormatting sqref="AE34:AE36">
    <cfRule type="cellIs" dxfId="19" priority="10" operator="greaterThan">
      <formula>0.025</formula>
    </cfRule>
  </conditionalFormatting>
  <conditionalFormatting sqref="AE46:AE48">
    <cfRule type="cellIs" dxfId="18" priority="9" operator="greaterThan">
      <formula>0.025</formula>
    </cfRule>
  </conditionalFormatting>
  <conditionalFormatting sqref="AQ58:AQ60">
    <cfRule type="cellIs" dxfId="17" priority="1" operator="greaterThan">
      <formula>0.025</formula>
    </cfRule>
  </conditionalFormatting>
  <conditionalFormatting sqref="AQ3:AQ9">
    <cfRule type="cellIs" dxfId="16" priority="6" operator="greaterThan">
      <formula>0.025</formula>
    </cfRule>
  </conditionalFormatting>
  <conditionalFormatting sqref="AQ10:AQ12">
    <cfRule type="cellIs" dxfId="15" priority="5" operator="greaterThan">
      <formula>0.025</formula>
    </cfRule>
  </conditionalFormatting>
  <conditionalFormatting sqref="AQ22:AQ24">
    <cfRule type="cellIs" dxfId="14" priority="4" operator="greaterThan">
      <formula>0.025</formula>
    </cfRule>
  </conditionalFormatting>
  <conditionalFormatting sqref="AQ34:AQ36">
    <cfRule type="cellIs" dxfId="13" priority="3" operator="greaterThan">
      <formula>0.025</formula>
    </cfRule>
  </conditionalFormatting>
  <conditionalFormatting sqref="AQ46:AQ48">
    <cfRule type="cellIs" dxfId="12" priority="2" operator="greaterThan">
      <formula>0.025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37C50-867E-6041-84E0-7D3D9F578057}">
  <dimension ref="A1:AT90"/>
  <sheetViews>
    <sheetView zoomScale="80" zoomScaleNormal="80" workbookViewId="0">
      <selection activeCell="AT28" sqref="AT28:AT32"/>
    </sheetView>
  </sheetViews>
  <sheetFormatPr baseColWidth="10" defaultRowHeight="16"/>
  <cols>
    <col min="46" max="46" width="12.83203125" bestFit="1" customWidth="1"/>
  </cols>
  <sheetData>
    <row r="1" spans="1:46" s="21" customFormat="1">
      <c r="A1" s="21" t="s">
        <v>33</v>
      </c>
      <c r="M1" s="21" t="s">
        <v>14</v>
      </c>
      <c r="Y1" s="21" t="s">
        <v>15</v>
      </c>
      <c r="AK1" s="21" t="s">
        <v>41</v>
      </c>
    </row>
    <row r="3" spans="1:46">
      <c r="A3" s="30" t="s">
        <v>11</v>
      </c>
      <c r="B3" s="31" t="s">
        <v>16</v>
      </c>
      <c r="C3" s="31" t="s">
        <v>17</v>
      </c>
      <c r="D3" s="31" t="s">
        <v>18</v>
      </c>
      <c r="E3" s="30" t="s">
        <v>19</v>
      </c>
      <c r="F3" s="30" t="s">
        <v>20</v>
      </c>
      <c r="G3" s="30" t="s">
        <v>21</v>
      </c>
      <c r="I3" s="48" t="s">
        <v>36</v>
      </c>
      <c r="J3" s="48"/>
      <c r="M3" s="30" t="s">
        <v>11</v>
      </c>
      <c r="N3" s="31" t="s">
        <v>16</v>
      </c>
      <c r="O3" s="31" t="s">
        <v>17</v>
      </c>
      <c r="P3" s="31" t="s">
        <v>18</v>
      </c>
      <c r="Q3" s="30" t="s">
        <v>19</v>
      </c>
      <c r="R3" s="30" t="s">
        <v>20</v>
      </c>
      <c r="S3" s="30" t="s">
        <v>21</v>
      </c>
      <c r="U3" s="48" t="s">
        <v>36</v>
      </c>
      <c r="V3" s="48"/>
      <c r="Y3" s="30" t="s">
        <v>11</v>
      </c>
      <c r="Z3" s="31" t="s">
        <v>16</v>
      </c>
      <c r="AA3" s="31" t="s">
        <v>17</v>
      </c>
      <c r="AB3" s="31" t="s">
        <v>18</v>
      </c>
      <c r="AC3" s="30" t="s">
        <v>19</v>
      </c>
      <c r="AD3" s="30" t="s">
        <v>20</v>
      </c>
      <c r="AE3" s="30" t="s">
        <v>21</v>
      </c>
      <c r="AG3" s="48" t="s">
        <v>36</v>
      </c>
      <c r="AH3" s="48"/>
      <c r="AK3" s="30" t="s">
        <v>11</v>
      </c>
      <c r="AL3" s="31" t="s">
        <v>16</v>
      </c>
      <c r="AM3" s="31" t="s">
        <v>17</v>
      </c>
      <c r="AN3" s="31" t="s">
        <v>18</v>
      </c>
      <c r="AO3" s="30" t="s">
        <v>19</v>
      </c>
      <c r="AP3" s="30" t="s">
        <v>20</v>
      </c>
      <c r="AQ3" s="30" t="s">
        <v>21</v>
      </c>
      <c r="AS3" s="48" t="s">
        <v>36</v>
      </c>
      <c r="AT3" s="48"/>
    </row>
    <row r="4" spans="1:46">
      <c r="A4" s="32">
        <v>0</v>
      </c>
      <c r="B4" t="s">
        <v>23</v>
      </c>
      <c r="C4" t="s">
        <v>24</v>
      </c>
      <c r="D4" s="23">
        <v>22.891420191623599</v>
      </c>
      <c r="E4" s="47">
        <f>AVERAGE(D4:D6)</f>
        <v>22.447517978877368</v>
      </c>
      <c r="F4" s="47">
        <f>STDEV(D4:D6)</f>
        <v>0.38450078110614894</v>
      </c>
      <c r="G4" s="47">
        <f>F4/E4</f>
        <v>1.7128877298058339E-2</v>
      </c>
      <c r="I4" t="s">
        <v>23</v>
      </c>
      <c r="J4">
        <v>2.0099999999999998</v>
      </c>
      <c r="M4" s="32">
        <v>0</v>
      </c>
      <c r="N4" t="s">
        <v>23</v>
      </c>
      <c r="O4" t="s">
        <v>24</v>
      </c>
      <c r="P4" s="23">
        <v>22.771127387162799</v>
      </c>
      <c r="Q4" s="47">
        <f>AVERAGE(P4:P6)</f>
        <v>22.520455205351436</v>
      </c>
      <c r="R4" s="47">
        <f>STDEV(P4:P6)</f>
        <v>0.26780052382532765</v>
      </c>
      <c r="S4" s="47">
        <f>R4/Q4</f>
        <v>1.1891434759351196E-2</v>
      </c>
      <c r="U4" t="s">
        <v>23</v>
      </c>
      <c r="V4">
        <v>2.0099999999999998</v>
      </c>
      <c r="Y4" s="32">
        <v>0</v>
      </c>
      <c r="Z4" t="s">
        <v>23</v>
      </c>
      <c r="AA4" t="s">
        <v>24</v>
      </c>
      <c r="AB4" s="23">
        <v>22.615015043584901</v>
      </c>
      <c r="AC4" s="47">
        <f>AVERAGE(AB4:AB6)</f>
        <v>22.385044186602801</v>
      </c>
      <c r="AD4" s="47">
        <f>STDEV(AB4:AB6)</f>
        <v>0.22503255719736995</v>
      </c>
      <c r="AE4" s="47">
        <f>AD4/AC4</f>
        <v>1.0052808264370074E-2</v>
      </c>
      <c r="AG4" t="s">
        <v>23</v>
      </c>
      <c r="AH4">
        <v>2.0099999999999998</v>
      </c>
      <c r="AK4" s="32">
        <v>0</v>
      </c>
      <c r="AL4" t="s">
        <v>23</v>
      </c>
      <c r="AM4" t="s">
        <v>24</v>
      </c>
      <c r="AN4" s="23">
        <v>22.044113456822501</v>
      </c>
      <c r="AO4" s="47">
        <f>AVERAGE(AN4:AN6)</f>
        <v>22.186049554760569</v>
      </c>
      <c r="AP4" s="47">
        <f>STDEV(AN4:AN6)</f>
        <v>0.19332297874316925</v>
      </c>
      <c r="AQ4" s="47">
        <f>AP4/AO4</f>
        <v>8.7137179724583735E-3</v>
      </c>
      <c r="AS4" t="s">
        <v>23</v>
      </c>
      <c r="AT4">
        <v>2.0099999999999998</v>
      </c>
    </row>
    <row r="5" spans="1:46">
      <c r="A5" s="32">
        <v>0</v>
      </c>
      <c r="B5" t="s">
        <v>23</v>
      </c>
      <c r="C5" t="s">
        <v>24</v>
      </c>
      <c r="D5" s="23">
        <v>22.232913287309302</v>
      </c>
      <c r="E5" s="47"/>
      <c r="F5" s="47"/>
      <c r="G5" s="47"/>
      <c r="I5" t="s">
        <v>25</v>
      </c>
      <c r="J5">
        <v>1.98</v>
      </c>
      <c r="M5" s="32">
        <v>0</v>
      </c>
      <c r="N5" t="s">
        <v>23</v>
      </c>
      <c r="O5" t="s">
        <v>24</v>
      </c>
      <c r="P5" s="23">
        <v>22.551930190299998</v>
      </c>
      <c r="Q5" s="47"/>
      <c r="R5" s="47"/>
      <c r="S5" s="47"/>
      <c r="U5" t="s">
        <v>25</v>
      </c>
      <c r="V5">
        <v>1.98</v>
      </c>
      <c r="Y5" s="32">
        <v>0</v>
      </c>
      <c r="Z5" t="s">
        <v>23</v>
      </c>
      <c r="AA5" t="s">
        <v>24</v>
      </c>
      <c r="AB5" s="23">
        <v>22.165298529480001</v>
      </c>
      <c r="AC5" s="47"/>
      <c r="AD5" s="47"/>
      <c r="AE5" s="47"/>
      <c r="AG5" t="s">
        <v>25</v>
      </c>
      <c r="AH5">
        <v>1.98</v>
      </c>
      <c r="AK5" s="32">
        <v>0</v>
      </c>
      <c r="AL5" t="s">
        <v>23</v>
      </c>
      <c r="AM5" t="s">
        <v>24</v>
      </c>
      <c r="AN5" s="23">
        <v>22.1078050634164</v>
      </c>
      <c r="AO5" s="47"/>
      <c r="AP5" s="47"/>
      <c r="AQ5" s="47"/>
      <c r="AS5" t="s">
        <v>25</v>
      </c>
      <c r="AT5">
        <v>1.98</v>
      </c>
    </row>
    <row r="6" spans="1:46">
      <c r="A6" s="32">
        <v>0</v>
      </c>
      <c r="B6" t="s">
        <v>23</v>
      </c>
      <c r="C6" t="s">
        <v>24</v>
      </c>
      <c r="D6" s="23">
        <v>22.2182204576992</v>
      </c>
      <c r="E6" s="47"/>
      <c r="F6" s="47"/>
      <c r="G6" s="47"/>
      <c r="I6" t="s">
        <v>9</v>
      </c>
      <c r="J6">
        <v>1.96</v>
      </c>
      <c r="M6" s="32">
        <v>0</v>
      </c>
      <c r="N6" t="s">
        <v>23</v>
      </c>
      <c r="O6" t="s">
        <v>24</v>
      </c>
      <c r="P6" s="23">
        <v>22.238308038591502</v>
      </c>
      <c r="Q6" s="47"/>
      <c r="R6" s="47"/>
      <c r="S6" s="47"/>
      <c r="U6" t="s">
        <v>9</v>
      </c>
      <c r="V6">
        <v>1.96</v>
      </c>
      <c r="Y6" s="32">
        <v>0</v>
      </c>
      <c r="Z6" t="s">
        <v>23</v>
      </c>
      <c r="AA6" t="s">
        <v>24</v>
      </c>
      <c r="AB6" s="23">
        <v>22.374818986743499</v>
      </c>
      <c r="AC6" s="47"/>
      <c r="AD6" s="47"/>
      <c r="AE6" s="47"/>
      <c r="AG6" t="s">
        <v>9</v>
      </c>
      <c r="AH6">
        <v>1.96</v>
      </c>
      <c r="AK6" s="32">
        <v>0</v>
      </c>
      <c r="AL6" t="s">
        <v>23</v>
      </c>
      <c r="AM6" t="s">
        <v>24</v>
      </c>
      <c r="AN6" s="23">
        <v>22.406230144042802</v>
      </c>
      <c r="AO6" s="47"/>
      <c r="AP6" s="47"/>
      <c r="AQ6" s="47"/>
      <c r="AS6" t="s">
        <v>9</v>
      </c>
      <c r="AT6">
        <v>1.96</v>
      </c>
    </row>
    <row r="7" spans="1:46">
      <c r="A7" s="32">
        <v>0</v>
      </c>
      <c r="B7" t="s">
        <v>25</v>
      </c>
      <c r="C7" t="s">
        <v>24</v>
      </c>
      <c r="D7" s="23">
        <v>20.5914441807119</v>
      </c>
      <c r="E7" s="47">
        <f>AVERAGE(D7:D9)</f>
        <v>20.420234095920168</v>
      </c>
      <c r="F7" s="47">
        <f>STDEV(D7:D9)</f>
        <v>0.17556196567622276</v>
      </c>
      <c r="G7" s="47">
        <f>F7/E7</f>
        <v>8.5974511776678846E-3</v>
      </c>
      <c r="M7" s="32">
        <v>0</v>
      </c>
      <c r="N7" t="s">
        <v>25</v>
      </c>
      <c r="O7" t="s">
        <v>24</v>
      </c>
      <c r="P7" s="23">
        <v>20.446727707973601</v>
      </c>
      <c r="Q7" s="47">
        <f>AVERAGE(P7:P9)</f>
        <v>20.54509529420157</v>
      </c>
      <c r="R7" s="47">
        <f>STDEV(P7:P9)</f>
        <v>0.1214173169308736</v>
      </c>
      <c r="S7" s="47">
        <f>R7/Q7</f>
        <v>5.9097957537895254E-3</v>
      </c>
      <c r="Y7" s="32">
        <v>0</v>
      </c>
      <c r="Z7" t="s">
        <v>25</v>
      </c>
      <c r="AA7" t="s">
        <v>24</v>
      </c>
      <c r="AB7" s="23">
        <v>20.521819373978602</v>
      </c>
      <c r="AC7" s="47">
        <f>AVERAGE(AB7:AB9)</f>
        <v>20.471144211809101</v>
      </c>
      <c r="AD7" s="47">
        <f>STDEV(AB7:AB9)</f>
        <v>8.3420487750378539E-2</v>
      </c>
      <c r="AE7" s="47">
        <f>AD7/AC7</f>
        <v>4.0750280925799997E-3</v>
      </c>
      <c r="AK7" s="32">
        <v>0</v>
      </c>
      <c r="AL7" t="s">
        <v>25</v>
      </c>
      <c r="AM7" t="s">
        <v>24</v>
      </c>
      <c r="AN7" s="23">
        <v>20.2264750794176</v>
      </c>
      <c r="AO7" s="47">
        <f>AVERAGE(AN7:AN9)</f>
        <v>20.440884386101867</v>
      </c>
      <c r="AP7" s="47">
        <f>STDEV(AN7:AN9)</f>
        <v>0.21240722777305504</v>
      </c>
      <c r="AQ7" s="47">
        <f>AP7/AO7</f>
        <v>1.0391293437258253E-2</v>
      </c>
    </row>
    <row r="8" spans="1:46">
      <c r="A8" s="32">
        <v>0</v>
      </c>
      <c r="B8" t="s">
        <v>25</v>
      </c>
      <c r="C8" t="s">
        <v>24</v>
      </c>
      <c r="D8" s="23">
        <v>20.240621958359601</v>
      </c>
      <c r="E8" s="47"/>
      <c r="F8" s="47"/>
      <c r="G8" s="47"/>
      <c r="M8" s="32">
        <v>0</v>
      </c>
      <c r="N8" t="s">
        <v>25</v>
      </c>
      <c r="O8" t="s">
        <v>24</v>
      </c>
      <c r="P8" s="23">
        <v>20.680795145567501</v>
      </c>
      <c r="Q8" s="47"/>
      <c r="R8" s="47"/>
      <c r="S8" s="47"/>
      <c r="Y8" s="32">
        <v>0</v>
      </c>
      <c r="Z8" t="s">
        <v>25</v>
      </c>
      <c r="AA8" t="s">
        <v>24</v>
      </c>
      <c r="AB8" s="23">
        <v>20.516750261381599</v>
      </c>
      <c r="AC8" s="47"/>
      <c r="AD8" s="47"/>
      <c r="AE8" s="47"/>
      <c r="AK8" s="32">
        <v>0</v>
      </c>
      <c r="AL8" t="s">
        <v>25</v>
      </c>
      <c r="AM8" t="s">
        <v>24</v>
      </c>
      <c r="AN8" s="23">
        <v>20.6512312583246</v>
      </c>
      <c r="AO8" s="47"/>
      <c r="AP8" s="47"/>
      <c r="AQ8" s="47"/>
    </row>
    <row r="9" spans="1:46">
      <c r="A9" s="32">
        <v>0</v>
      </c>
      <c r="B9" t="s">
        <v>25</v>
      </c>
      <c r="C9" t="s">
        <v>24</v>
      </c>
      <c r="D9" s="23">
        <v>20.428636148689002</v>
      </c>
      <c r="E9" s="47"/>
      <c r="F9" s="47"/>
      <c r="G9" s="47"/>
      <c r="M9" s="32">
        <v>0</v>
      </c>
      <c r="N9" t="s">
        <v>25</v>
      </c>
      <c r="O9" t="s">
        <v>24</v>
      </c>
      <c r="P9" s="23">
        <v>20.5077630290636</v>
      </c>
      <c r="Q9" s="47"/>
      <c r="R9" s="47"/>
      <c r="S9" s="47"/>
      <c r="Y9" s="32">
        <v>0</v>
      </c>
      <c r="Z9" t="s">
        <v>25</v>
      </c>
      <c r="AA9" t="s">
        <v>24</v>
      </c>
      <c r="AB9" s="23">
        <v>20.374863000067101</v>
      </c>
      <c r="AC9" s="47"/>
      <c r="AD9" s="47"/>
      <c r="AE9" s="47"/>
      <c r="AK9" s="32">
        <v>0</v>
      </c>
      <c r="AL9" t="s">
        <v>25</v>
      </c>
      <c r="AM9" t="s">
        <v>24</v>
      </c>
      <c r="AN9" s="23">
        <v>20.444946820563398</v>
      </c>
      <c r="AO9" s="47"/>
      <c r="AP9" s="47"/>
      <c r="AQ9" s="47"/>
    </row>
    <row r="10" spans="1:46">
      <c r="A10" s="32">
        <v>0</v>
      </c>
      <c r="B10" t="s">
        <v>9</v>
      </c>
      <c r="C10" t="s">
        <v>24</v>
      </c>
      <c r="D10" s="23">
        <v>21.395163344529099</v>
      </c>
      <c r="E10" s="47">
        <f>AVERAGE(D10:D12)</f>
        <v>21.531194974630637</v>
      </c>
      <c r="F10" s="47">
        <f>STDEV(D10:D12)</f>
        <v>0.27107278338279212</v>
      </c>
      <c r="G10" s="47">
        <f>F10/E10</f>
        <v>1.2589769573968679E-2</v>
      </c>
      <c r="I10" s="33" t="s">
        <v>39</v>
      </c>
      <c r="J10" s="34"/>
      <c r="M10" s="32">
        <v>0</v>
      </c>
      <c r="N10" t="s">
        <v>9</v>
      </c>
      <c r="O10" t="s">
        <v>24</v>
      </c>
      <c r="P10" s="23">
        <v>21.6967603793683</v>
      </c>
      <c r="Q10" s="47">
        <f>AVERAGE(P10:P12)</f>
        <v>21.572318852127665</v>
      </c>
      <c r="R10" s="47">
        <f>STDEV(P10:P12)</f>
        <v>0.11646868351480441</v>
      </c>
      <c r="S10" s="47">
        <f>R10/Q10</f>
        <v>5.3989876708742035E-3</v>
      </c>
      <c r="U10" s="33" t="s">
        <v>39</v>
      </c>
      <c r="V10" s="34"/>
      <c r="Y10" s="32">
        <v>0</v>
      </c>
      <c r="Z10" t="s">
        <v>9</v>
      </c>
      <c r="AA10" t="s">
        <v>24</v>
      </c>
      <c r="AB10" s="23">
        <v>21.53058494107</v>
      </c>
      <c r="AC10" s="47">
        <f>AVERAGE(AB10:AB12)</f>
        <v>21.512134400351403</v>
      </c>
      <c r="AD10" s="47">
        <f>STDEV(AB10:AB12)</f>
        <v>3.0510063291068996E-2</v>
      </c>
      <c r="AE10" s="47">
        <f>AD10/AC10</f>
        <v>1.4182722515238009E-3</v>
      </c>
      <c r="AG10" s="33" t="s">
        <v>39</v>
      </c>
      <c r="AH10" s="34"/>
      <c r="AK10" s="32">
        <v>0</v>
      </c>
      <c r="AL10" t="s">
        <v>9</v>
      </c>
      <c r="AM10" t="s">
        <v>24</v>
      </c>
      <c r="AN10" s="23">
        <v>21.4688047944285</v>
      </c>
      <c r="AO10" s="47">
        <f>AVERAGE(AN10:AN12)</f>
        <v>21.472363321687599</v>
      </c>
      <c r="AP10" s="47">
        <f>STDEV(AN10:AN12)</f>
        <v>1.2148027509295672E-2</v>
      </c>
      <c r="AQ10" s="47">
        <f>AP10/AO10</f>
        <v>5.6575176785621337E-4</v>
      </c>
      <c r="AS10" s="33" t="s">
        <v>39</v>
      </c>
      <c r="AT10" s="34"/>
    </row>
    <row r="11" spans="1:46">
      <c r="A11" s="32">
        <v>0</v>
      </c>
      <c r="B11" t="s">
        <v>9</v>
      </c>
      <c r="C11" t="s">
        <v>24</v>
      </c>
      <c r="D11" s="23">
        <v>21.355075580013001</v>
      </c>
      <c r="E11" s="47"/>
      <c r="F11" s="47"/>
      <c r="G11" s="47"/>
      <c r="I11" s="24"/>
      <c r="J11" s="25"/>
      <c r="M11" s="32">
        <v>0</v>
      </c>
      <c r="N11" t="s">
        <v>9</v>
      </c>
      <c r="O11" t="s">
        <v>24</v>
      </c>
      <c r="P11" s="23">
        <v>21.465931540496602</v>
      </c>
      <c r="Q11" s="47"/>
      <c r="R11" s="47"/>
      <c r="S11" s="47"/>
      <c r="U11" s="24"/>
      <c r="V11" s="25"/>
      <c r="Y11" s="32">
        <v>0</v>
      </c>
      <c r="Z11" t="s">
        <v>9</v>
      </c>
      <c r="AA11" t="s">
        <v>24</v>
      </c>
      <c r="AB11" s="23">
        <v>21.528900419348702</v>
      </c>
      <c r="AC11" s="47"/>
      <c r="AD11" s="47"/>
      <c r="AE11" s="47"/>
      <c r="AG11" s="24"/>
      <c r="AH11" s="25"/>
      <c r="AK11" s="32">
        <v>0</v>
      </c>
      <c r="AL11" t="s">
        <v>9</v>
      </c>
      <c r="AM11" t="s">
        <v>24</v>
      </c>
      <c r="AN11" s="23">
        <v>21.485893212329199</v>
      </c>
      <c r="AO11" s="47"/>
      <c r="AP11" s="47"/>
      <c r="AQ11" s="47"/>
      <c r="AS11" s="24"/>
      <c r="AT11" s="25"/>
    </row>
    <row r="12" spans="1:46">
      <c r="A12" s="32">
        <v>0</v>
      </c>
      <c r="B12" t="s">
        <v>9</v>
      </c>
      <c r="C12" t="s">
        <v>24</v>
      </c>
      <c r="D12" s="23">
        <v>21.8433459993498</v>
      </c>
      <c r="E12" s="47"/>
      <c r="F12" s="47"/>
      <c r="G12" s="47"/>
      <c r="I12" s="28" t="s">
        <v>27</v>
      </c>
      <c r="J12" s="29" t="s">
        <v>23</v>
      </c>
      <c r="M12" s="32">
        <v>0</v>
      </c>
      <c r="N12" t="s">
        <v>9</v>
      </c>
      <c r="O12" t="s">
        <v>24</v>
      </c>
      <c r="P12" s="23">
        <v>21.554264636518099</v>
      </c>
      <c r="Q12" s="47"/>
      <c r="R12" s="47"/>
      <c r="S12" s="47"/>
      <c r="U12" s="28" t="s">
        <v>27</v>
      </c>
      <c r="V12" s="29" t="s">
        <v>23</v>
      </c>
      <c r="Y12" s="32">
        <v>0</v>
      </c>
      <c r="Z12" t="s">
        <v>9</v>
      </c>
      <c r="AA12" t="s">
        <v>24</v>
      </c>
      <c r="AB12" s="23">
        <v>21.476917840635501</v>
      </c>
      <c r="AC12" s="47"/>
      <c r="AD12" s="47"/>
      <c r="AE12" s="47"/>
      <c r="AG12" s="28" t="s">
        <v>27</v>
      </c>
      <c r="AH12" s="29" t="s">
        <v>23</v>
      </c>
      <c r="AK12" s="32">
        <v>0</v>
      </c>
      <c r="AL12" t="s">
        <v>9</v>
      </c>
      <c r="AM12" t="s">
        <v>24</v>
      </c>
      <c r="AN12" s="23">
        <v>21.462391958305101</v>
      </c>
      <c r="AO12" s="47"/>
      <c r="AP12" s="47"/>
      <c r="AQ12" s="47"/>
      <c r="AS12" s="28" t="s">
        <v>27</v>
      </c>
      <c r="AT12" s="29" t="s">
        <v>23</v>
      </c>
    </row>
    <row r="13" spans="1:46">
      <c r="A13" s="32">
        <v>0</v>
      </c>
      <c r="B13" t="s">
        <v>9</v>
      </c>
      <c r="C13" t="s">
        <v>29</v>
      </c>
      <c r="D13" s="23">
        <v>27.7511557144561</v>
      </c>
      <c r="E13" s="47">
        <f>AVERAGE(D13:D15)</f>
        <v>27.997323114770932</v>
      </c>
      <c r="F13" s="47">
        <f>STDEV(D13:D15)</f>
        <v>0.33327958702501487</v>
      </c>
      <c r="G13" s="47">
        <f>F13/E13</f>
        <v>1.190398045051607E-2</v>
      </c>
      <c r="I13" s="28" t="s">
        <v>28</v>
      </c>
      <c r="J13" s="29" t="s">
        <v>25</v>
      </c>
      <c r="M13" s="32">
        <v>0</v>
      </c>
      <c r="N13" t="s">
        <v>9</v>
      </c>
      <c r="O13" t="s">
        <v>29</v>
      </c>
      <c r="P13" s="23">
        <v>28.621036609467001</v>
      </c>
      <c r="Q13" s="47">
        <f>AVERAGE(P13:P15)</f>
        <v>28.558875356889533</v>
      </c>
      <c r="R13" s="47">
        <f>STDEV(P13:P15)</f>
        <v>7.2910414306982224E-2</v>
      </c>
      <c r="S13" s="47">
        <f>R13/Q13</f>
        <v>2.5529861871606699E-3</v>
      </c>
      <c r="U13" s="28" t="s">
        <v>28</v>
      </c>
      <c r="V13" s="29" t="s">
        <v>25</v>
      </c>
      <c r="Y13" s="32">
        <v>0</v>
      </c>
      <c r="Z13" t="s">
        <v>9</v>
      </c>
      <c r="AA13" t="s">
        <v>29</v>
      </c>
      <c r="AB13" s="23">
        <v>27.541144305117701</v>
      </c>
      <c r="AC13" s="47">
        <f>AVERAGE(AB13:AB15)</f>
        <v>27.622003394382066</v>
      </c>
      <c r="AD13" s="47">
        <f>STDEV(AB13:AB15)</f>
        <v>0.12014737856896766</v>
      </c>
      <c r="AE13" s="47">
        <f>AD13/AC13</f>
        <v>4.3496982044902649E-3</v>
      </c>
      <c r="AG13" s="28" t="s">
        <v>28</v>
      </c>
      <c r="AH13" s="29" t="s">
        <v>25</v>
      </c>
      <c r="AK13" s="32">
        <v>0</v>
      </c>
      <c r="AL13" t="s">
        <v>9</v>
      </c>
      <c r="AM13" t="s">
        <v>29</v>
      </c>
      <c r="AN13" s="23">
        <v>26.257907475705402</v>
      </c>
      <c r="AO13" s="47">
        <f>AVERAGE(AN13:AN15)</f>
        <v>26.256032593339437</v>
      </c>
      <c r="AP13" s="47">
        <f>STDEV(AN13:AN15)</f>
        <v>7.1485252965065513E-2</v>
      </c>
      <c r="AQ13" s="47">
        <f>AP13/AO13</f>
        <v>2.7226220378473976E-3</v>
      </c>
      <c r="AS13" s="28" t="s">
        <v>28</v>
      </c>
      <c r="AT13" s="29" t="s">
        <v>25</v>
      </c>
    </row>
    <row r="14" spans="1:46">
      <c r="A14" s="32">
        <v>0</v>
      </c>
      <c r="B14" t="s">
        <v>9</v>
      </c>
      <c r="C14" t="s">
        <v>29</v>
      </c>
      <c r="D14" s="23">
        <v>27.864230134892399</v>
      </c>
      <c r="E14" s="47"/>
      <c r="F14" s="47"/>
      <c r="G14" s="47"/>
      <c r="I14" s="24"/>
      <c r="J14" s="25"/>
      <c r="M14" s="32">
        <v>0</v>
      </c>
      <c r="N14" t="s">
        <v>9</v>
      </c>
      <c r="O14" t="s">
        <v>29</v>
      </c>
      <c r="P14" s="23">
        <v>28.478622456676199</v>
      </c>
      <c r="Q14" s="47"/>
      <c r="R14" s="47"/>
      <c r="S14" s="47"/>
      <c r="U14" s="24"/>
      <c r="V14" s="25"/>
      <c r="Y14" s="32">
        <v>0</v>
      </c>
      <c r="Z14" t="s">
        <v>9</v>
      </c>
      <c r="AA14" t="s">
        <v>29</v>
      </c>
      <c r="AB14" s="23">
        <v>27.564802265865399</v>
      </c>
      <c r="AC14" s="47"/>
      <c r="AD14" s="47"/>
      <c r="AE14" s="47"/>
      <c r="AG14" s="24"/>
      <c r="AH14" s="25"/>
      <c r="AK14" s="32">
        <v>0</v>
      </c>
      <c r="AL14" t="s">
        <v>9</v>
      </c>
      <c r="AM14" t="s">
        <v>29</v>
      </c>
      <c r="AN14" s="23">
        <v>26.326561962660101</v>
      </c>
      <c r="AO14" s="47"/>
      <c r="AP14" s="47"/>
      <c r="AQ14" s="47"/>
      <c r="AS14" s="24"/>
      <c r="AT14" s="25"/>
    </row>
    <row r="15" spans="1:46">
      <c r="A15" s="32">
        <v>0</v>
      </c>
      <c r="B15" t="s">
        <v>9</v>
      </c>
      <c r="C15" t="s">
        <v>29</v>
      </c>
      <c r="D15" s="23">
        <v>28.376583494964301</v>
      </c>
      <c r="E15" s="47"/>
      <c r="F15" s="47"/>
      <c r="G15" s="47"/>
      <c r="I15" s="28" t="s">
        <v>11</v>
      </c>
      <c r="J15" s="29" t="s">
        <v>31</v>
      </c>
      <c r="M15" s="32">
        <v>0</v>
      </c>
      <c r="N15" t="s">
        <v>9</v>
      </c>
      <c r="O15" t="s">
        <v>29</v>
      </c>
      <c r="P15" s="23">
        <v>28.5769670045254</v>
      </c>
      <c r="Q15" s="47"/>
      <c r="R15" s="47"/>
      <c r="S15" s="47"/>
      <c r="U15" s="28" t="s">
        <v>11</v>
      </c>
      <c r="V15" s="29" t="s">
        <v>31</v>
      </c>
      <c r="Y15" s="32">
        <v>0</v>
      </c>
      <c r="Z15" t="s">
        <v>9</v>
      </c>
      <c r="AA15" t="s">
        <v>29</v>
      </c>
      <c r="AB15" s="23">
        <v>27.760063612163101</v>
      </c>
      <c r="AC15" s="47"/>
      <c r="AD15" s="47"/>
      <c r="AE15" s="47"/>
      <c r="AG15" s="28" t="s">
        <v>11</v>
      </c>
      <c r="AH15" s="29" t="s">
        <v>31</v>
      </c>
      <c r="AK15" s="32">
        <v>0</v>
      </c>
      <c r="AL15" t="s">
        <v>9</v>
      </c>
      <c r="AM15" t="s">
        <v>29</v>
      </c>
      <c r="AN15" s="23">
        <v>26.183628341652799</v>
      </c>
      <c r="AO15" s="47"/>
      <c r="AP15" s="47"/>
      <c r="AQ15" s="47"/>
      <c r="AS15" s="28" t="s">
        <v>11</v>
      </c>
      <c r="AT15" s="29" t="s">
        <v>31</v>
      </c>
    </row>
    <row r="16" spans="1:46">
      <c r="A16" s="32">
        <v>1</v>
      </c>
      <c r="B16" t="s">
        <v>23</v>
      </c>
      <c r="C16" t="s">
        <v>24</v>
      </c>
      <c r="D16" s="23">
        <v>23.764089237674501</v>
      </c>
      <c r="E16" s="47">
        <f>AVERAGE(D16:D18)</f>
        <v>23.378812443157301</v>
      </c>
      <c r="F16" s="47">
        <f>STDEV(D16:D18)</f>
        <v>0.33523571353827203</v>
      </c>
      <c r="G16" s="47">
        <f>F16/E16</f>
        <v>1.4339296076451973E-2</v>
      </c>
      <c r="I16" s="35">
        <v>0</v>
      </c>
      <c r="J16" s="25">
        <v>0</v>
      </c>
      <c r="M16" s="32">
        <v>1</v>
      </c>
      <c r="N16" t="s">
        <v>23</v>
      </c>
      <c r="O16" t="s">
        <v>24</v>
      </c>
      <c r="P16" s="23">
        <v>23.486221854136001</v>
      </c>
      <c r="Q16" s="47">
        <f>AVERAGE(P16:P18)</f>
        <v>23.281173968529231</v>
      </c>
      <c r="R16" s="47">
        <f>STDEV(P16:P18)</f>
        <v>0.17761616360893842</v>
      </c>
      <c r="S16" s="47">
        <f>R16/Q16</f>
        <v>7.6291755668779606E-3</v>
      </c>
      <c r="U16" s="35">
        <v>0</v>
      </c>
      <c r="V16" s="25">
        <v>0</v>
      </c>
      <c r="Y16" s="32">
        <v>1</v>
      </c>
      <c r="Z16" t="s">
        <v>23</v>
      </c>
      <c r="AA16" t="s">
        <v>24</v>
      </c>
      <c r="AB16" s="23">
        <v>23.571029134596699</v>
      </c>
      <c r="AC16" s="47">
        <f>AVERAGE(AB16:AB18)</f>
        <v>23.410744886867235</v>
      </c>
      <c r="AD16" s="47">
        <f>STDEV(AB16:AB18)</f>
        <v>0.20007087996522691</v>
      </c>
      <c r="AE16" s="47">
        <f>AD16/AC16</f>
        <v>8.5461133736697541E-3</v>
      </c>
      <c r="AG16" s="35">
        <v>0</v>
      </c>
      <c r="AH16" s="25">
        <v>0</v>
      </c>
      <c r="AK16" s="32">
        <v>1</v>
      </c>
      <c r="AL16" t="s">
        <v>23</v>
      </c>
      <c r="AM16" t="s">
        <v>24</v>
      </c>
      <c r="AN16" s="23">
        <v>22.9355112037155</v>
      </c>
      <c r="AO16" s="47">
        <f>AVERAGE(AN16:AN18)</f>
        <v>23.040135129984602</v>
      </c>
      <c r="AP16" s="47">
        <f>STDEV(AN16:AN18)</f>
        <v>9.1474867911441937E-2</v>
      </c>
      <c r="AQ16" s="47">
        <f>AP16/AO16</f>
        <v>3.9702400786875537E-3</v>
      </c>
      <c r="AS16" s="35">
        <v>0</v>
      </c>
      <c r="AT16" s="25">
        <v>0</v>
      </c>
    </row>
    <row r="17" spans="1:46">
      <c r="A17" s="32">
        <v>1</v>
      </c>
      <c r="B17" t="s">
        <v>23</v>
      </c>
      <c r="C17" t="s">
        <v>24</v>
      </c>
      <c r="D17" s="23">
        <v>23.153703638811201</v>
      </c>
      <c r="E17" s="47"/>
      <c r="F17" s="47"/>
      <c r="G17" s="47"/>
      <c r="I17" s="35">
        <v>1</v>
      </c>
      <c r="J17" s="25">
        <f>1-(((J4)^(E4-E16))/((J5)^(E7-E19)))</f>
        <v>0.51325627979880162</v>
      </c>
      <c r="M17" s="32">
        <v>1</v>
      </c>
      <c r="N17" t="s">
        <v>23</v>
      </c>
      <c r="O17" t="s">
        <v>24</v>
      </c>
      <c r="P17" s="23">
        <v>23.174905024884399</v>
      </c>
      <c r="Q17" s="47"/>
      <c r="R17" s="47"/>
      <c r="S17" s="47"/>
      <c r="U17" s="35">
        <v>1</v>
      </c>
      <c r="V17" s="25">
        <f>1-(((V4)^(Q4-Q16))/((V5)^(Q7-Q19)))</f>
        <v>0.52683312821446804</v>
      </c>
      <c r="Y17" s="32">
        <v>1</v>
      </c>
      <c r="Z17" t="s">
        <v>23</v>
      </c>
      <c r="AA17" t="s">
        <v>24</v>
      </c>
      <c r="AB17" s="23">
        <v>23.1865191867094</v>
      </c>
      <c r="AC17" s="47"/>
      <c r="AD17" s="47"/>
      <c r="AE17" s="47"/>
      <c r="AG17" s="35">
        <v>1</v>
      </c>
      <c r="AH17" s="25">
        <f>1-(((AH4)^(AC4-AC16))/((AH5)^(AC7-AC19)))</f>
        <v>0.54607872237350108</v>
      </c>
      <c r="AK17" s="32">
        <v>1</v>
      </c>
      <c r="AL17" t="s">
        <v>23</v>
      </c>
      <c r="AM17" t="s">
        <v>24</v>
      </c>
      <c r="AN17" s="23">
        <v>23.0798762141346</v>
      </c>
      <c r="AO17" s="47"/>
      <c r="AP17" s="47"/>
      <c r="AQ17" s="47"/>
      <c r="AS17" s="35">
        <v>1</v>
      </c>
      <c r="AT17" s="25">
        <f>1-(((AT4)^(AO4-AO16))/((AT5)^(AO7-AO19)))</f>
        <v>0.57193393019655081</v>
      </c>
    </row>
    <row r="18" spans="1:46">
      <c r="A18" s="32">
        <v>1</v>
      </c>
      <c r="B18" t="s">
        <v>23</v>
      </c>
      <c r="C18" t="s">
        <v>24</v>
      </c>
      <c r="D18" s="23">
        <v>23.218644452986201</v>
      </c>
      <c r="E18" s="47"/>
      <c r="F18" s="47"/>
      <c r="G18" s="47"/>
      <c r="I18" s="35">
        <v>2</v>
      </c>
      <c r="J18" s="25">
        <f>1-(((J4)^(E4-E28))/((J5)^(E7-E31)))</f>
        <v>0.73304419347154059</v>
      </c>
      <c r="M18" s="32">
        <v>1</v>
      </c>
      <c r="N18" t="s">
        <v>23</v>
      </c>
      <c r="O18" t="s">
        <v>24</v>
      </c>
      <c r="P18" s="23">
        <v>23.182395026567299</v>
      </c>
      <c r="Q18" s="47"/>
      <c r="R18" s="47"/>
      <c r="S18" s="47"/>
      <c r="U18" s="35">
        <v>2</v>
      </c>
      <c r="V18" s="25">
        <f>1-(((V4)^(Q4-Q28))/((V5)^(Q7-Q31)))</f>
        <v>0.7353963805909155</v>
      </c>
      <c r="Y18" s="32">
        <v>1</v>
      </c>
      <c r="Z18" t="s">
        <v>23</v>
      </c>
      <c r="AA18" t="s">
        <v>24</v>
      </c>
      <c r="AB18" s="23">
        <v>23.474686339295602</v>
      </c>
      <c r="AC18" s="47"/>
      <c r="AD18" s="47"/>
      <c r="AE18" s="47"/>
      <c r="AG18" s="35">
        <v>2</v>
      </c>
      <c r="AH18" s="25">
        <f>1-(((AH4)^(AC4-AC28))/((AH5)^(AC7-AC31)))</f>
        <v>0.72326032632866455</v>
      </c>
      <c r="AK18" s="32">
        <v>1</v>
      </c>
      <c r="AL18" t="s">
        <v>23</v>
      </c>
      <c r="AM18" t="s">
        <v>24</v>
      </c>
      <c r="AN18" s="23">
        <v>23.105017972103699</v>
      </c>
      <c r="AO18" s="47"/>
      <c r="AP18" s="47"/>
      <c r="AQ18" s="47"/>
      <c r="AS18" s="35">
        <v>2</v>
      </c>
      <c r="AT18" s="25">
        <f>1-(((AT4)^(AO4-AO28))/((AT5)^(AO7-AO31)))</f>
        <v>0.73761459742994684</v>
      </c>
    </row>
    <row r="19" spans="1:46">
      <c r="A19" s="32">
        <v>1</v>
      </c>
      <c r="B19" t="s">
        <v>25</v>
      </c>
      <c r="C19" t="s">
        <v>24</v>
      </c>
      <c r="D19" s="23">
        <v>20.374078541985199</v>
      </c>
      <c r="E19" s="47">
        <f>AVERAGE(D19:D21)</f>
        <v>20.317981340904499</v>
      </c>
      <c r="F19" s="47">
        <f>STDEV(D19:D21)</f>
        <v>0.11693706911599241</v>
      </c>
      <c r="G19" s="47">
        <f>F19/E19</f>
        <v>5.7553487796827901E-3</v>
      </c>
      <c r="I19" s="35">
        <v>4</v>
      </c>
      <c r="J19" s="25">
        <f>1-(((J4)^(E4-E40))/((J5)^(E7-E43)))</f>
        <v>0.76228864602288082</v>
      </c>
      <c r="M19" s="32">
        <v>1</v>
      </c>
      <c r="N19" t="s">
        <v>25</v>
      </c>
      <c r="O19" t="s">
        <v>24</v>
      </c>
      <c r="P19" s="23">
        <v>20.379266100174899</v>
      </c>
      <c r="Q19" s="47">
        <f>AVERAGE(P19:P21)</f>
        <v>20.227097959544</v>
      </c>
      <c r="R19" s="47">
        <f>STDEV(P19:P21)</f>
        <v>0.13423147152541814</v>
      </c>
      <c r="S19" s="47">
        <f>R19/Q19</f>
        <v>6.6362199754949058E-3</v>
      </c>
      <c r="U19" s="35">
        <v>4</v>
      </c>
      <c r="V19" s="25">
        <f>1-(((V4)^(Q4-Q40))/((V5)^(Q7-Q43)))</f>
        <v>0.77415990369613108</v>
      </c>
      <c r="Y19" s="32">
        <v>1</v>
      </c>
      <c r="Z19" t="s">
        <v>25</v>
      </c>
      <c r="AA19" t="s">
        <v>24</v>
      </c>
      <c r="AB19" s="23">
        <v>20.286792056620701</v>
      </c>
      <c r="AC19" s="47">
        <f>AVERAGE(AB19:AB21)</f>
        <v>20.363173840493932</v>
      </c>
      <c r="AD19" s="47">
        <f>STDEV(AB19:AB21)</f>
        <v>6.9950112697515623E-2</v>
      </c>
      <c r="AE19" s="47">
        <f>AD19/AC19</f>
        <v>3.4351281998297226E-3</v>
      </c>
      <c r="AG19" s="35">
        <v>4</v>
      </c>
      <c r="AH19" s="25">
        <f>1-(((AH4)^(AC4-AC40))/((AH5)^(AC7-AC43)))</f>
        <v>0.74943682693503078</v>
      </c>
      <c r="AK19" s="32">
        <v>1</v>
      </c>
      <c r="AL19" t="s">
        <v>25</v>
      </c>
      <c r="AM19" t="s">
        <v>24</v>
      </c>
      <c r="AN19" s="23">
        <v>20.148548296201401</v>
      </c>
      <c r="AO19" s="47">
        <f>AVERAGE(AN19:AN21)</f>
        <v>20.071667439947134</v>
      </c>
      <c r="AP19" s="47">
        <f>STDEV(AN19:AN21)</f>
        <v>0.13252039134058985</v>
      </c>
      <c r="AQ19" s="47">
        <f>AP19/AO19</f>
        <v>6.6023608520358627E-3</v>
      </c>
      <c r="AS19" s="35">
        <v>4</v>
      </c>
      <c r="AT19" s="25">
        <f>1-(((AT4)^(AO4-AO40))/((AT5)^(AO7-AO43)))</f>
        <v>0.80204312919799503</v>
      </c>
    </row>
    <row r="20" spans="1:46">
      <c r="A20" s="32">
        <v>1</v>
      </c>
      <c r="B20" t="s">
        <v>25</v>
      </c>
      <c r="C20" t="s">
        <v>24</v>
      </c>
      <c r="D20" s="23">
        <v>20.183564953150999</v>
      </c>
      <c r="E20" s="47"/>
      <c r="F20" s="47"/>
      <c r="G20" s="47"/>
      <c r="I20" s="36">
        <v>6</v>
      </c>
      <c r="J20" s="27">
        <f>1-((J4)^(E4-E52))/((J5)^(E7-E55))</f>
        <v>0.82796510005072677</v>
      </c>
      <c r="M20" s="32">
        <v>1</v>
      </c>
      <c r="N20" t="s">
        <v>25</v>
      </c>
      <c r="O20" t="s">
        <v>24</v>
      </c>
      <c r="P20" s="23">
        <v>20.125484872784899</v>
      </c>
      <c r="Q20" s="47"/>
      <c r="R20" s="47"/>
      <c r="S20" s="47"/>
      <c r="U20" s="36">
        <v>6</v>
      </c>
      <c r="V20" s="27">
        <f>1-((V4)^(Q4-Q52))/((V5)^(Q7-Q55))</f>
        <v>0.81330949134709452</v>
      </c>
      <c r="Y20" s="32">
        <v>1</v>
      </c>
      <c r="Z20" t="s">
        <v>25</v>
      </c>
      <c r="AA20" t="s">
        <v>24</v>
      </c>
      <c r="AB20" s="23">
        <v>20.4241108438708</v>
      </c>
      <c r="AC20" s="47"/>
      <c r="AD20" s="47"/>
      <c r="AE20" s="47"/>
      <c r="AG20" s="36">
        <v>6</v>
      </c>
      <c r="AH20" s="27">
        <f>1-((AH4)^(AC4-AC52))/((AH5)^(AC7-AC55))</f>
        <v>0.81022553700000499</v>
      </c>
      <c r="AK20" s="32">
        <v>1</v>
      </c>
      <c r="AL20" t="s">
        <v>25</v>
      </c>
      <c r="AM20" t="s">
        <v>24</v>
      </c>
      <c r="AN20" s="23">
        <v>20.147807352966598</v>
      </c>
      <c r="AO20" s="47"/>
      <c r="AP20" s="47"/>
      <c r="AQ20" s="47"/>
      <c r="AS20" s="36">
        <v>6</v>
      </c>
      <c r="AT20" s="27">
        <f>1-((AT4)^(AO4-AO52))/((AT5)^(AO7-AO55))</f>
        <v>0.86528520179037027</v>
      </c>
    </row>
    <row r="21" spans="1:46">
      <c r="A21" s="32">
        <v>1</v>
      </c>
      <c r="B21" t="s">
        <v>25</v>
      </c>
      <c r="C21" t="s">
        <v>24</v>
      </c>
      <c r="D21" s="23">
        <v>20.396300527577299</v>
      </c>
      <c r="E21" s="47"/>
      <c r="F21" s="47"/>
      <c r="G21" s="47"/>
      <c r="M21" s="32">
        <v>1</v>
      </c>
      <c r="N21" t="s">
        <v>25</v>
      </c>
      <c r="O21" t="s">
        <v>24</v>
      </c>
      <c r="P21" s="23">
        <v>20.1765429056722</v>
      </c>
      <c r="Q21" s="47"/>
      <c r="R21" s="47"/>
      <c r="S21" s="47"/>
      <c r="Y21" s="32">
        <v>1</v>
      </c>
      <c r="Z21" t="s">
        <v>25</v>
      </c>
      <c r="AA21" t="s">
        <v>24</v>
      </c>
      <c r="AB21" s="23">
        <v>20.378618620990299</v>
      </c>
      <c r="AC21" s="47"/>
      <c r="AD21" s="47"/>
      <c r="AE21" s="47"/>
      <c r="AK21" s="32">
        <v>1</v>
      </c>
      <c r="AL21" t="s">
        <v>25</v>
      </c>
      <c r="AM21" t="s">
        <v>24</v>
      </c>
      <c r="AN21" s="23">
        <v>19.9186466706734</v>
      </c>
      <c r="AO21" s="47"/>
      <c r="AP21" s="47"/>
      <c r="AQ21" s="47"/>
    </row>
    <row r="22" spans="1:46">
      <c r="A22" s="32">
        <v>1</v>
      </c>
      <c r="B22" t="s">
        <v>9</v>
      </c>
      <c r="C22" t="s">
        <v>24</v>
      </c>
      <c r="D22" s="23">
        <v>21.111105004879299</v>
      </c>
      <c r="E22" s="47">
        <f>AVERAGE(D22:D24)</f>
        <v>21.220304606982101</v>
      </c>
      <c r="F22" s="47">
        <f>STDEV(D22:D24)</f>
        <v>0.15094531460750818</v>
      </c>
      <c r="G22" s="47">
        <f>F22/E22</f>
        <v>7.1132491923722322E-3</v>
      </c>
      <c r="I22" s="33" t="s">
        <v>40</v>
      </c>
      <c r="J22" s="37"/>
      <c r="M22" s="32">
        <v>1</v>
      </c>
      <c r="N22" t="s">
        <v>9</v>
      </c>
      <c r="O22" t="s">
        <v>24</v>
      </c>
      <c r="P22" s="23">
        <v>21.008471967156002</v>
      </c>
      <c r="Q22" s="47">
        <f>AVERAGE(P22:P24)</f>
        <v>21.034304611404767</v>
      </c>
      <c r="R22" s="47">
        <f>STDEV(P22:P24)</f>
        <v>0.13477071799485701</v>
      </c>
      <c r="S22" s="47">
        <f>R22/Q22</f>
        <v>6.4071867591850191E-3</v>
      </c>
      <c r="U22" s="33" t="s">
        <v>40</v>
      </c>
      <c r="V22" s="37"/>
      <c r="Y22" s="32">
        <v>1</v>
      </c>
      <c r="Z22" t="s">
        <v>9</v>
      </c>
      <c r="AA22" t="s">
        <v>24</v>
      </c>
      <c r="AB22" s="23">
        <v>21.285045160229899</v>
      </c>
      <c r="AC22" s="47">
        <f>AVERAGE(AB22:AB24)</f>
        <v>21.2630468857766</v>
      </c>
      <c r="AD22" s="47">
        <f>STDEV(AB22:AB24)</f>
        <v>4.9817166538935032E-2</v>
      </c>
      <c r="AE22" s="47">
        <f>AD22/AC22</f>
        <v>2.3428987767627517E-3</v>
      </c>
      <c r="AG22" s="33" t="s">
        <v>40</v>
      </c>
      <c r="AH22" s="37"/>
      <c r="AK22" s="32">
        <v>1</v>
      </c>
      <c r="AL22" t="s">
        <v>9</v>
      </c>
      <c r="AM22" t="s">
        <v>24</v>
      </c>
      <c r="AN22" s="23">
        <v>21.126345280363601</v>
      </c>
      <c r="AO22" s="47">
        <f>AVERAGE(AN22:AN24)</f>
        <v>21.060051071122601</v>
      </c>
      <c r="AP22" s="47">
        <f>STDEV(AN22:AN24)</f>
        <v>6.4820366888388117E-2</v>
      </c>
      <c r="AQ22" s="47">
        <f>AP22/AO22</f>
        <v>3.0778827016839177E-3</v>
      </c>
      <c r="AS22" s="33" t="s">
        <v>40</v>
      </c>
      <c r="AT22" s="37"/>
    </row>
    <row r="23" spans="1:46">
      <c r="A23" s="32">
        <v>1</v>
      </c>
      <c r="B23" t="s">
        <v>9</v>
      </c>
      <c r="C23" t="s">
        <v>24</v>
      </c>
      <c r="D23" s="23">
        <v>21.157256317622299</v>
      </c>
      <c r="E23" s="47"/>
      <c r="F23" s="47"/>
      <c r="G23" s="47"/>
      <c r="I23" s="28"/>
      <c r="J23" s="29"/>
      <c r="M23" s="32">
        <v>1</v>
      </c>
      <c r="N23" t="s">
        <v>9</v>
      </c>
      <c r="O23" t="s">
        <v>24</v>
      </c>
      <c r="P23" s="23">
        <v>20.914320021955199</v>
      </c>
      <c r="Q23" s="47"/>
      <c r="R23" s="47"/>
      <c r="S23" s="47"/>
      <c r="U23" s="28"/>
      <c r="V23" s="29"/>
      <c r="Y23" s="32">
        <v>1</v>
      </c>
      <c r="Z23" t="s">
        <v>9</v>
      </c>
      <c r="AA23" t="s">
        <v>24</v>
      </c>
      <c r="AB23" s="23">
        <v>21.298078249555001</v>
      </c>
      <c r="AC23" s="47"/>
      <c r="AD23" s="47"/>
      <c r="AE23" s="47"/>
      <c r="AG23" s="28"/>
      <c r="AH23" s="29"/>
      <c r="AK23" s="32">
        <v>1</v>
      </c>
      <c r="AL23" t="s">
        <v>9</v>
      </c>
      <c r="AM23" t="s">
        <v>24</v>
      </c>
      <c r="AN23" s="23">
        <v>21.056995299629399</v>
      </c>
      <c r="AO23" s="47"/>
      <c r="AP23" s="47"/>
      <c r="AQ23" s="47"/>
      <c r="AS23" s="28"/>
      <c r="AT23" s="29"/>
    </row>
    <row r="24" spans="1:46">
      <c r="A24" s="32">
        <v>1</v>
      </c>
      <c r="B24" t="s">
        <v>9</v>
      </c>
      <c r="C24" t="s">
        <v>24</v>
      </c>
      <c r="D24" s="23">
        <v>21.392552498444701</v>
      </c>
      <c r="E24" s="47"/>
      <c r="F24" s="47"/>
      <c r="G24" s="47"/>
      <c r="I24" s="28" t="s">
        <v>27</v>
      </c>
      <c r="J24" s="29" t="s">
        <v>9</v>
      </c>
      <c r="M24" s="32">
        <v>1</v>
      </c>
      <c r="N24" t="s">
        <v>9</v>
      </c>
      <c r="O24" t="s">
        <v>24</v>
      </c>
      <c r="P24" s="23">
        <v>21.180121845103098</v>
      </c>
      <c r="Q24" s="47"/>
      <c r="R24" s="47"/>
      <c r="S24" s="47"/>
      <c r="U24" s="28" t="s">
        <v>27</v>
      </c>
      <c r="V24" s="29" t="s">
        <v>9</v>
      </c>
      <c r="Y24" s="32">
        <v>1</v>
      </c>
      <c r="Z24" t="s">
        <v>9</v>
      </c>
      <c r="AA24" t="s">
        <v>24</v>
      </c>
      <c r="AB24" s="23">
        <v>21.206017247544899</v>
      </c>
      <c r="AC24" s="47"/>
      <c r="AD24" s="47"/>
      <c r="AE24" s="47"/>
      <c r="AG24" s="28" t="s">
        <v>27</v>
      </c>
      <c r="AH24" s="29" t="s">
        <v>9</v>
      </c>
      <c r="AK24" s="32">
        <v>1</v>
      </c>
      <c r="AL24" t="s">
        <v>9</v>
      </c>
      <c r="AM24" t="s">
        <v>24</v>
      </c>
      <c r="AN24" s="23">
        <v>20.996812633374802</v>
      </c>
      <c r="AO24" s="47"/>
      <c r="AP24" s="47"/>
      <c r="AQ24" s="47"/>
      <c r="AS24" s="28" t="s">
        <v>27</v>
      </c>
      <c r="AT24" s="29" t="s">
        <v>9</v>
      </c>
    </row>
    <row r="25" spans="1:46">
      <c r="A25" s="32">
        <v>1</v>
      </c>
      <c r="B25" t="s">
        <v>9</v>
      </c>
      <c r="C25" t="s">
        <v>29</v>
      </c>
      <c r="D25" s="23">
        <v>27.8598439092953</v>
      </c>
      <c r="E25" s="47">
        <f>AVERAGE(D25:D27)</f>
        <v>28.004011053301067</v>
      </c>
      <c r="F25" s="47">
        <f>STDEV(D25:D27)</f>
        <v>0.16111487319955831</v>
      </c>
      <c r="G25" s="47">
        <f>F25/E25</f>
        <v>5.7532784461805288E-3</v>
      </c>
      <c r="I25" s="28" t="s">
        <v>28</v>
      </c>
      <c r="J25" s="29" t="s">
        <v>25</v>
      </c>
      <c r="M25" s="32">
        <v>1</v>
      </c>
      <c r="N25" t="s">
        <v>9</v>
      </c>
      <c r="O25" t="s">
        <v>29</v>
      </c>
      <c r="P25" s="23">
        <v>27.439560885494299</v>
      </c>
      <c r="Q25" s="47">
        <f>AVERAGE(P25:P27)</f>
        <v>27.4974095657136</v>
      </c>
      <c r="R25" s="47">
        <f>STDEV(P25:P27)</f>
        <v>7.3463266912292963E-2</v>
      </c>
      <c r="S25" s="47">
        <f>R25/Q25</f>
        <v>2.671643186487428E-3</v>
      </c>
      <c r="U25" s="28" t="s">
        <v>28</v>
      </c>
      <c r="V25" s="29" t="s">
        <v>25</v>
      </c>
      <c r="Y25" s="32">
        <v>1</v>
      </c>
      <c r="Z25" t="s">
        <v>9</v>
      </c>
      <c r="AA25" t="s">
        <v>29</v>
      </c>
      <c r="AB25" s="23">
        <v>28.034270201375001</v>
      </c>
      <c r="AC25" s="47">
        <f>AVERAGE(AB25:AB27)</f>
        <v>27.904634030449937</v>
      </c>
      <c r="AD25" s="47">
        <f>STDEV(AB25:AB27)</f>
        <v>0.2139380326729067</v>
      </c>
      <c r="AE25" s="47">
        <f>AD25/AC25</f>
        <v>7.6667564405057042E-3</v>
      </c>
      <c r="AG25" s="28" t="s">
        <v>28</v>
      </c>
      <c r="AH25" s="29" t="s">
        <v>25</v>
      </c>
      <c r="AK25" s="32">
        <v>1</v>
      </c>
      <c r="AL25" t="s">
        <v>9</v>
      </c>
      <c r="AM25" t="s">
        <v>29</v>
      </c>
      <c r="AN25" s="23">
        <v>27.0313545695649</v>
      </c>
      <c r="AO25" s="47">
        <f>AVERAGE(AN25:AN27)</f>
        <v>26.998561822756002</v>
      </c>
      <c r="AP25" s="47">
        <f>STDEV(AN25:AN27)</f>
        <v>0.13622802117212779</v>
      </c>
      <c r="AQ25" s="47">
        <f>AP25/AO25</f>
        <v>5.0457510317200183E-3</v>
      </c>
      <c r="AS25" s="28" t="s">
        <v>28</v>
      </c>
      <c r="AT25" s="29" t="s">
        <v>25</v>
      </c>
    </row>
    <row r="26" spans="1:46">
      <c r="A26" s="32">
        <v>1</v>
      </c>
      <c r="B26" t="s">
        <v>9</v>
      </c>
      <c r="C26" t="s">
        <v>29</v>
      </c>
      <c r="D26" s="23">
        <v>27.974262025867301</v>
      </c>
      <c r="E26" s="47"/>
      <c r="F26" s="47"/>
      <c r="G26" s="47"/>
      <c r="I26" s="24"/>
      <c r="J26" s="25"/>
      <c r="M26" s="32">
        <v>1</v>
      </c>
      <c r="N26" t="s">
        <v>9</v>
      </c>
      <c r="O26" t="s">
        <v>29</v>
      </c>
      <c r="P26" s="23">
        <v>27.472603102431801</v>
      </c>
      <c r="Q26" s="47"/>
      <c r="R26" s="47"/>
      <c r="S26" s="47"/>
      <c r="U26" s="24"/>
      <c r="V26" s="25"/>
      <c r="Y26" s="32">
        <v>1</v>
      </c>
      <c r="Z26" t="s">
        <v>9</v>
      </c>
      <c r="AA26" t="s">
        <v>29</v>
      </c>
      <c r="AB26" s="23">
        <v>28.021929451391699</v>
      </c>
      <c r="AC26" s="47"/>
      <c r="AD26" s="47"/>
      <c r="AE26" s="47"/>
      <c r="AG26" s="24"/>
      <c r="AH26" s="25"/>
      <c r="AK26" s="32">
        <v>1</v>
      </c>
      <c r="AL26" t="s">
        <v>9</v>
      </c>
      <c r="AM26" t="s">
        <v>29</v>
      </c>
      <c r="AN26" s="23">
        <v>27.115400394354801</v>
      </c>
      <c r="AO26" s="47"/>
      <c r="AP26" s="47"/>
      <c r="AQ26" s="47"/>
      <c r="AS26" s="24"/>
      <c r="AT26" s="25"/>
    </row>
    <row r="27" spans="1:46">
      <c r="A27" s="32">
        <v>1</v>
      </c>
      <c r="B27" t="s">
        <v>9</v>
      </c>
      <c r="C27" t="s">
        <v>29</v>
      </c>
      <c r="D27" s="23">
        <v>28.1779272247406</v>
      </c>
      <c r="E27" s="47"/>
      <c r="F27" s="47"/>
      <c r="G27" s="47"/>
      <c r="I27" s="28" t="s">
        <v>11</v>
      </c>
      <c r="J27" s="29" t="s">
        <v>31</v>
      </c>
      <c r="M27" s="32">
        <v>1</v>
      </c>
      <c r="N27" t="s">
        <v>9</v>
      </c>
      <c r="O27" t="s">
        <v>29</v>
      </c>
      <c r="P27" s="23">
        <v>27.5800647092147</v>
      </c>
      <c r="Q27" s="47"/>
      <c r="R27" s="47"/>
      <c r="S27" s="47"/>
      <c r="U27" s="28" t="s">
        <v>11</v>
      </c>
      <c r="V27" s="29" t="s">
        <v>31</v>
      </c>
      <c r="Y27" s="32">
        <v>1</v>
      </c>
      <c r="Z27" t="s">
        <v>9</v>
      </c>
      <c r="AA27" t="s">
        <v>29</v>
      </c>
      <c r="AB27" s="23">
        <v>27.657702438583101</v>
      </c>
      <c r="AC27" s="47"/>
      <c r="AD27" s="47"/>
      <c r="AE27" s="47"/>
      <c r="AG27" s="28" t="s">
        <v>11</v>
      </c>
      <c r="AH27" s="29" t="s">
        <v>31</v>
      </c>
      <c r="AK27" s="32">
        <v>1</v>
      </c>
      <c r="AL27" t="s">
        <v>9</v>
      </c>
      <c r="AM27" t="s">
        <v>29</v>
      </c>
      <c r="AN27" s="23">
        <v>26.848930504348299</v>
      </c>
      <c r="AO27" s="47"/>
      <c r="AP27" s="47"/>
      <c r="AQ27" s="47"/>
      <c r="AS27" s="28" t="s">
        <v>11</v>
      </c>
      <c r="AT27" s="29" t="s">
        <v>31</v>
      </c>
    </row>
    <row r="28" spans="1:46">
      <c r="A28" s="32">
        <v>2</v>
      </c>
      <c r="B28" t="s">
        <v>23</v>
      </c>
      <c r="C28" t="s">
        <v>24</v>
      </c>
      <c r="D28" s="23">
        <v>24.048570262122499</v>
      </c>
      <c r="E28" s="47">
        <f>AVERAGE(D28:D29)</f>
        <v>24.07552218393905</v>
      </c>
      <c r="F28" s="47">
        <f>STDEV(D28:D30)</f>
        <v>4.9277680798507542E-2</v>
      </c>
      <c r="G28" s="47">
        <f>F28/E28</f>
        <v>2.0467959291608235E-3</v>
      </c>
      <c r="I28" s="35">
        <v>0</v>
      </c>
      <c r="J28" s="25">
        <v>0</v>
      </c>
      <c r="M28" s="32">
        <v>2</v>
      </c>
      <c r="N28" t="s">
        <v>23</v>
      </c>
      <c r="O28" t="s">
        <v>24</v>
      </c>
      <c r="P28" s="23">
        <v>24.6216962360539</v>
      </c>
      <c r="Q28" s="47">
        <f>AVERAGE(P28:P29)</f>
        <v>24.391681665903498</v>
      </c>
      <c r="R28" s="47">
        <f>STDEV(P28:P30)</f>
        <v>0.31405875811408024</v>
      </c>
      <c r="S28" s="47">
        <f>R28/Q28</f>
        <v>1.2875650084967076E-2</v>
      </c>
      <c r="U28" s="35">
        <v>0</v>
      </c>
      <c r="V28" s="25">
        <v>0</v>
      </c>
      <c r="Y28" s="32">
        <v>2</v>
      </c>
      <c r="Z28" t="s">
        <v>23</v>
      </c>
      <c r="AA28" t="s">
        <v>24</v>
      </c>
      <c r="AB28" s="23">
        <v>23.9418950001219</v>
      </c>
      <c r="AC28" s="47">
        <f>AVERAGE(AB28:AB29)</f>
        <v>23.907069514839698</v>
      </c>
      <c r="AD28" s="47">
        <f>STDEV(AB28:AB30)</f>
        <v>5.5305120547988772E-2</v>
      </c>
      <c r="AE28" s="47">
        <f>AD28/AC28</f>
        <v>2.3133375051952536E-3</v>
      </c>
      <c r="AG28" s="35">
        <v>0</v>
      </c>
      <c r="AH28" s="25">
        <v>0</v>
      </c>
      <c r="AK28" s="32">
        <v>2</v>
      </c>
      <c r="AL28" t="s">
        <v>23</v>
      </c>
      <c r="AM28" t="s">
        <v>24</v>
      </c>
      <c r="AN28" s="23">
        <v>23.754213709535701</v>
      </c>
      <c r="AO28" s="47">
        <f>AVERAGE(AN28:AN29)</f>
        <v>23.812431846220399</v>
      </c>
      <c r="AP28" s="47">
        <f>STDEV(AN28:AN30)</f>
        <v>6.0288453708748364E-2</v>
      </c>
      <c r="AQ28" s="47">
        <f>AP28/AO28</f>
        <v>2.5318058272287541E-3</v>
      </c>
      <c r="AS28" s="35">
        <v>0</v>
      </c>
      <c r="AT28" s="25">
        <v>0</v>
      </c>
    </row>
    <row r="29" spans="1:46">
      <c r="A29" s="32">
        <v>2</v>
      </c>
      <c r="B29" t="s">
        <v>23</v>
      </c>
      <c r="C29" t="s">
        <v>24</v>
      </c>
      <c r="D29" s="23">
        <v>24.102474105755601</v>
      </c>
      <c r="E29" s="47"/>
      <c r="F29" s="47"/>
      <c r="G29" s="47"/>
      <c r="I29" s="35">
        <v>1</v>
      </c>
      <c r="J29" s="25">
        <f>2/(((((J6)^(E25-E22))/((J5)^(E19-E19)))+1)*J17)</f>
        <v>4.0143848340826981E-2</v>
      </c>
      <c r="M29" s="32">
        <v>2</v>
      </c>
      <c r="N29" t="s">
        <v>23</v>
      </c>
      <c r="O29" t="s">
        <v>24</v>
      </c>
      <c r="P29" s="23">
        <v>24.161667095753099</v>
      </c>
      <c r="Q29" s="47"/>
      <c r="R29" s="47"/>
      <c r="S29" s="47"/>
      <c r="U29" s="35">
        <v>1</v>
      </c>
      <c r="V29" s="25">
        <f>2/(((((V6)^(Q25-Q22))/((V5)^(Q19-Q19)))+1)*V17)</f>
        <v>4.8406306791731336E-2</v>
      </c>
      <c r="Y29" s="32">
        <v>2</v>
      </c>
      <c r="Z29" t="s">
        <v>23</v>
      </c>
      <c r="AA29" t="s">
        <v>24</v>
      </c>
      <c r="AB29" s="23">
        <v>23.8722440295575</v>
      </c>
      <c r="AC29" s="47"/>
      <c r="AD29" s="47"/>
      <c r="AE29" s="47"/>
      <c r="AG29" s="35">
        <v>1</v>
      </c>
      <c r="AH29" s="25">
        <f>2/(((((AH6)^(AC25-AC22))/((AH5)^(AC19-AC19)))+1)*AH17)</f>
        <v>4.1474814601316599E-2</v>
      </c>
      <c r="AK29" s="32">
        <v>2</v>
      </c>
      <c r="AL29" t="s">
        <v>23</v>
      </c>
      <c r="AM29" t="s">
        <v>24</v>
      </c>
      <c r="AN29" s="23">
        <v>23.8706499829051</v>
      </c>
      <c r="AO29" s="47"/>
      <c r="AP29" s="47"/>
      <c r="AQ29" s="47"/>
      <c r="AS29" s="35">
        <v>1</v>
      </c>
      <c r="AT29" s="25">
        <f>2/(((((AT6)^(AO25-AO22))/((AT5)^(AO19-AO19)))+1)*AT17)</f>
        <v>6.312579339270917E-2</v>
      </c>
    </row>
    <row r="30" spans="1:46">
      <c r="A30" s="32">
        <v>2</v>
      </c>
      <c r="B30" t="s">
        <v>23</v>
      </c>
      <c r="C30" t="s">
        <v>24</v>
      </c>
      <c r="D30" s="23">
        <v>24.004068344253401</v>
      </c>
      <c r="E30" s="47"/>
      <c r="F30" s="47"/>
      <c r="G30" s="47"/>
      <c r="I30" s="35">
        <v>2</v>
      </c>
      <c r="J30" s="25">
        <f>2/(((((J6)^(E37-E34))/((J5)^(E31-E31)))+1)*J18)</f>
        <v>4.6837365713878421E-2</v>
      </c>
      <c r="M30" s="32">
        <v>2</v>
      </c>
      <c r="N30" t="s">
        <v>23</v>
      </c>
      <c r="O30" t="s">
        <v>24</v>
      </c>
      <c r="P30" s="23">
        <v>24.021305366445699</v>
      </c>
      <c r="Q30" s="47"/>
      <c r="R30" s="47"/>
      <c r="S30" s="47"/>
      <c r="U30" s="35">
        <v>2</v>
      </c>
      <c r="V30" s="25">
        <f>2/(((((V6)^(Q37-Q34))/((V5)^(Q31-Q31)))+1)*V18)</f>
        <v>6.34763075635041E-2</v>
      </c>
      <c r="Y30" s="32">
        <v>2</v>
      </c>
      <c r="Z30" t="s">
        <v>23</v>
      </c>
      <c r="AA30" t="s">
        <v>24</v>
      </c>
      <c r="AB30" s="23">
        <v>23.832654961148499</v>
      </c>
      <c r="AC30" s="47"/>
      <c r="AD30" s="47"/>
      <c r="AE30" s="47"/>
      <c r="AG30" s="35">
        <v>2</v>
      </c>
      <c r="AH30" s="25">
        <f>2/(((((AH6)^(AC37-AC34))/((AH5)^(AC31-AC31)))+1)*AH18)</f>
        <v>4.3382920070715758E-2</v>
      </c>
      <c r="AK30" s="32">
        <v>2</v>
      </c>
      <c r="AL30" t="s">
        <v>23</v>
      </c>
      <c r="AM30" t="s">
        <v>24</v>
      </c>
      <c r="AN30" s="23">
        <v>23.785301814251</v>
      </c>
      <c r="AO30" s="47"/>
      <c r="AP30" s="47"/>
      <c r="AQ30" s="47"/>
      <c r="AS30" s="35">
        <v>2</v>
      </c>
      <c r="AT30" s="25">
        <f>2/(((((AT6)^(AO37-AO34))/((AT5)^(AO31-AO31)))+1)*AT18)</f>
        <v>7.7204661090882851E-2</v>
      </c>
    </row>
    <row r="31" spans="1:46">
      <c r="A31" s="32">
        <v>2</v>
      </c>
      <c r="B31" t="s">
        <v>25</v>
      </c>
      <c r="C31" t="s">
        <v>24</v>
      </c>
      <c r="D31" s="23">
        <v>20.193624915293199</v>
      </c>
      <c r="E31" s="47">
        <f>AVERAGE(D31:D33)</f>
        <v>20.150717568216699</v>
      </c>
      <c r="F31" s="47">
        <f>STDEV(D31:D33)</f>
        <v>6.1116503972316619E-2</v>
      </c>
      <c r="G31" s="47">
        <f>F31/E31</f>
        <v>3.0329691121627543E-3</v>
      </c>
      <c r="I31" s="35">
        <v>4</v>
      </c>
      <c r="J31" s="25">
        <f>2/(((((J6)^(E49-E46))/((J5)^(E43-E43)))+1)*J19)</f>
        <v>7.6939376433677972E-2</v>
      </c>
      <c r="M31" s="32">
        <v>2</v>
      </c>
      <c r="N31" t="s">
        <v>25</v>
      </c>
      <c r="O31" t="s">
        <v>24</v>
      </c>
      <c r="P31" s="23">
        <v>20.719252473517201</v>
      </c>
      <c r="Q31" s="47">
        <f>AVERAGE(P31:P33)</f>
        <v>20.511199392309834</v>
      </c>
      <c r="R31" s="47">
        <f>STDEV(P31:P33)</f>
        <v>0.2016526051700159</v>
      </c>
      <c r="S31" s="47">
        <f>R31/Q31</f>
        <v>9.8313414692668116E-3</v>
      </c>
      <c r="U31" s="35">
        <v>4</v>
      </c>
      <c r="V31" s="25">
        <f>2/(((((V6)^(Q49-Q46))/((V5)^(Q43-Q43)))+1)*V19)</f>
        <v>8.5793367948486951E-2</v>
      </c>
      <c r="Y31" s="32">
        <v>2</v>
      </c>
      <c r="Z31" t="s">
        <v>25</v>
      </c>
      <c r="AA31" t="s">
        <v>24</v>
      </c>
      <c r="AB31" s="23">
        <v>20.108186990178201</v>
      </c>
      <c r="AC31" s="47">
        <f>AVERAGE(AB31:AB33)</f>
        <v>20.1460083351941</v>
      </c>
      <c r="AD31" s="47">
        <f>STDEV(AB31:AB33)</f>
        <v>0.14879122001995407</v>
      </c>
      <c r="AE31" s="47">
        <f>AD31/AC31</f>
        <v>7.3856427310229501E-3</v>
      </c>
      <c r="AG31" s="35">
        <v>4</v>
      </c>
      <c r="AH31" s="25">
        <f>2/(((((AH6)^(AC49-AC46))/((AH5)^(AC43-AC43)))+1)*AH19)</f>
        <v>7.2888073405603548E-2</v>
      </c>
      <c r="AK31" s="32">
        <v>2</v>
      </c>
      <c r="AL31" t="s">
        <v>25</v>
      </c>
      <c r="AM31" t="s">
        <v>24</v>
      </c>
      <c r="AN31" s="23">
        <v>20.117436558081799</v>
      </c>
      <c r="AO31" s="47">
        <f>AVERAGE(AN31:AN33)</f>
        <v>20.144430220855835</v>
      </c>
      <c r="AP31" s="47">
        <f>STDEV(AN31:AN33)</f>
        <v>3.1602217763903394E-2</v>
      </c>
      <c r="AQ31" s="47">
        <f>AP31/AO31</f>
        <v>1.5687819122918224E-3</v>
      </c>
      <c r="AS31" s="35">
        <v>4</v>
      </c>
      <c r="AT31" s="25">
        <f>2/(((((AT6)^(AO49-AO46))/((AT5)^(AO43-AO43)))+1)*AT19)</f>
        <v>0.17466910616392478</v>
      </c>
    </row>
    <row r="32" spans="1:46">
      <c r="A32" s="32">
        <v>2</v>
      </c>
      <c r="B32" t="s">
        <v>25</v>
      </c>
      <c r="C32" t="s">
        <v>24</v>
      </c>
      <c r="D32" s="23">
        <v>20.177786536124898</v>
      </c>
      <c r="E32" s="47"/>
      <c r="F32" s="47"/>
      <c r="G32" s="47"/>
      <c r="I32" s="36">
        <v>6</v>
      </c>
      <c r="J32" s="27">
        <f>2/(((((J6)^(E61-E58))/((J5)^(E55-E55)))+1)*J20)</f>
        <v>0.19938410072823359</v>
      </c>
      <c r="M32" s="32">
        <v>2</v>
      </c>
      <c r="N32" t="s">
        <v>25</v>
      </c>
      <c r="O32" t="s">
        <v>24</v>
      </c>
      <c r="P32" s="23">
        <v>20.3166233640105</v>
      </c>
      <c r="Q32" s="47"/>
      <c r="R32" s="47"/>
      <c r="S32" s="47"/>
      <c r="U32" s="36">
        <v>6</v>
      </c>
      <c r="V32" s="27">
        <f>2/(((((V6)^(Q61-Q58))/((V5)^(Q55-Q55)))+1)*V20)</f>
        <v>0.20126986669288571</v>
      </c>
      <c r="Y32" s="32">
        <v>2</v>
      </c>
      <c r="Z32" t="s">
        <v>25</v>
      </c>
      <c r="AA32" t="s">
        <v>24</v>
      </c>
      <c r="AB32" s="23">
        <v>20.310060271824</v>
      </c>
      <c r="AC32" s="47"/>
      <c r="AD32" s="47"/>
      <c r="AE32" s="47"/>
      <c r="AG32" s="36">
        <v>6</v>
      </c>
      <c r="AH32" s="27">
        <f>2/(((((AH6)^(AC61-AC58))/((AH5)^(AC55-AC55)))+1)*AH20)</f>
        <v>0.18787127279343946</v>
      </c>
      <c r="AK32" s="32">
        <v>2</v>
      </c>
      <c r="AL32" t="s">
        <v>25</v>
      </c>
      <c r="AM32" t="s">
        <v>24</v>
      </c>
      <c r="AN32" s="23">
        <v>20.136661897761201</v>
      </c>
      <c r="AO32" s="47"/>
      <c r="AP32" s="47"/>
      <c r="AQ32" s="47"/>
      <c r="AS32" s="36">
        <v>6</v>
      </c>
      <c r="AT32" s="27">
        <f>2/(((((AT6)^(AO61-AO58))/((AT5)^(AO55-AO55)))+1)*AT20)</f>
        <v>0.27756279882693846</v>
      </c>
    </row>
    <row r="33" spans="1:46">
      <c r="A33" s="32">
        <v>2</v>
      </c>
      <c r="B33" t="s">
        <v>25</v>
      </c>
      <c r="C33" t="s">
        <v>24</v>
      </c>
      <c r="D33" s="23">
        <v>20.080741253231999</v>
      </c>
      <c r="E33" s="47"/>
      <c r="F33" s="47"/>
      <c r="G33" s="47"/>
      <c r="M33" s="32">
        <v>2</v>
      </c>
      <c r="N33" t="s">
        <v>25</v>
      </c>
      <c r="O33" t="s">
        <v>24</v>
      </c>
      <c r="P33" s="23">
        <v>20.4977223394018</v>
      </c>
      <c r="Q33" s="47"/>
      <c r="R33" s="47"/>
      <c r="S33" s="47"/>
      <c r="Y33" s="32">
        <v>2</v>
      </c>
      <c r="Z33" t="s">
        <v>25</v>
      </c>
      <c r="AA33" t="s">
        <v>24</v>
      </c>
      <c r="AB33" s="23">
        <v>20.0197777435801</v>
      </c>
      <c r="AC33" s="47"/>
      <c r="AD33" s="47"/>
      <c r="AE33" s="47"/>
      <c r="AK33" s="32">
        <v>2</v>
      </c>
      <c r="AL33" t="s">
        <v>25</v>
      </c>
      <c r="AM33" t="s">
        <v>24</v>
      </c>
      <c r="AN33" s="23">
        <v>20.179192206724501</v>
      </c>
      <c r="AO33" s="47"/>
      <c r="AP33" s="47"/>
      <c r="AQ33" s="47"/>
    </row>
    <row r="34" spans="1:46">
      <c r="A34" s="32">
        <v>2</v>
      </c>
      <c r="B34" t="s">
        <v>9</v>
      </c>
      <c r="C34" t="s">
        <v>24</v>
      </c>
      <c r="D34" s="23">
        <v>21.2018042488634</v>
      </c>
      <c r="E34" s="47">
        <f>AVERAGE(D34:D36)</f>
        <v>21.083061067902666</v>
      </c>
      <c r="F34" s="47">
        <f>STDEV(D34:D36)</f>
        <v>0.14362334061904192</v>
      </c>
      <c r="G34" s="47">
        <f>F34/E34</f>
        <v>6.8122622306348761E-3</v>
      </c>
      <c r="M34" s="32">
        <v>2</v>
      </c>
      <c r="N34" t="s">
        <v>9</v>
      </c>
      <c r="O34" t="s">
        <v>24</v>
      </c>
      <c r="P34" s="23">
        <v>21.256965161651902</v>
      </c>
      <c r="Q34" s="47">
        <f>AVERAGE(P34:P36)</f>
        <v>21.304785699446331</v>
      </c>
      <c r="R34" s="47">
        <f>STDEV(P34:P36)</f>
        <v>0.26672556813236054</v>
      </c>
      <c r="S34" s="47">
        <f>R34/Q34</f>
        <v>1.2519514248824019E-2</v>
      </c>
      <c r="Y34" s="32">
        <v>2</v>
      </c>
      <c r="Z34" t="s">
        <v>9</v>
      </c>
      <c r="AA34" t="s">
        <v>24</v>
      </c>
      <c r="AB34" s="23">
        <v>21.329242195353299</v>
      </c>
      <c r="AC34" s="47">
        <f>AVERAGE(AB34:AB36)</f>
        <v>21.032306363501398</v>
      </c>
      <c r="AD34" s="47">
        <f>STDEV(AB34:AB36)</f>
        <v>0.25991554940732986</v>
      </c>
      <c r="AE34" s="47">
        <f>AD34/AC34</f>
        <v>1.2357919522243964E-2</v>
      </c>
      <c r="AK34" s="32">
        <v>2</v>
      </c>
      <c r="AL34" t="s">
        <v>9</v>
      </c>
      <c r="AM34" t="s">
        <v>24</v>
      </c>
      <c r="AN34" s="23">
        <v>21.073953150236601</v>
      </c>
      <c r="AO34" s="47">
        <f>AVERAGE(AN34:AN36)</f>
        <v>21.090819245705234</v>
      </c>
      <c r="AP34" s="47">
        <f>STDEV(AN34:AN36)</f>
        <v>1.5974094506905654E-2</v>
      </c>
      <c r="AQ34" s="47">
        <f>AP34/AO34</f>
        <v>7.573956383964787E-4</v>
      </c>
    </row>
    <row r="35" spans="1:46">
      <c r="A35" s="32">
        <v>2</v>
      </c>
      <c r="B35" t="s">
        <v>9</v>
      </c>
      <c r="C35" t="s">
        <v>24</v>
      </c>
      <c r="D35" s="23">
        <v>20.923426290249399</v>
      </c>
      <c r="E35" s="47"/>
      <c r="F35" s="47"/>
      <c r="G35" s="47"/>
      <c r="M35" s="32">
        <v>2</v>
      </c>
      <c r="N35" t="s">
        <v>9</v>
      </c>
      <c r="O35" t="s">
        <v>24</v>
      </c>
      <c r="P35" s="23">
        <v>21.065205122545599</v>
      </c>
      <c r="Q35" s="47"/>
      <c r="R35" s="47"/>
      <c r="S35" s="47"/>
      <c r="Y35" s="32">
        <v>2</v>
      </c>
      <c r="Z35" t="s">
        <v>9</v>
      </c>
      <c r="AA35" t="s">
        <v>24</v>
      </c>
      <c r="AB35" s="23">
        <v>20.8460505309151</v>
      </c>
      <c r="AC35" s="47"/>
      <c r="AD35" s="47"/>
      <c r="AE35" s="47"/>
      <c r="AK35" s="32">
        <v>2</v>
      </c>
      <c r="AL35" t="s">
        <v>9</v>
      </c>
      <c r="AM35" t="s">
        <v>24</v>
      </c>
      <c r="AN35" s="23">
        <v>21.092785237459601</v>
      </c>
      <c r="AO35" s="47"/>
      <c r="AP35" s="47"/>
      <c r="AQ35" s="47"/>
    </row>
    <row r="36" spans="1:46">
      <c r="A36" s="32">
        <v>2</v>
      </c>
      <c r="B36" t="s">
        <v>9</v>
      </c>
      <c r="C36" t="s">
        <v>24</v>
      </c>
      <c r="D36" s="23">
        <v>21.123952664595201</v>
      </c>
      <c r="E36" s="47"/>
      <c r="F36" s="47"/>
      <c r="G36" s="47"/>
      <c r="M36" s="32">
        <v>2</v>
      </c>
      <c r="N36" t="s">
        <v>9</v>
      </c>
      <c r="O36" t="s">
        <v>24</v>
      </c>
      <c r="P36" s="23">
        <v>21.592186814141499</v>
      </c>
      <c r="Q36" s="47"/>
      <c r="R36" s="47"/>
      <c r="S36" s="47"/>
      <c r="Y36" s="32">
        <v>2</v>
      </c>
      <c r="Z36" t="s">
        <v>9</v>
      </c>
      <c r="AA36" t="s">
        <v>24</v>
      </c>
      <c r="AB36" s="23">
        <v>20.921626364235799</v>
      </c>
      <c r="AC36" s="47"/>
      <c r="AD36" s="47"/>
      <c r="AE36" s="47"/>
      <c r="AK36" s="32">
        <v>2</v>
      </c>
      <c r="AL36" t="s">
        <v>9</v>
      </c>
      <c r="AM36" t="s">
        <v>24</v>
      </c>
      <c r="AN36" s="23">
        <v>21.105719349419498</v>
      </c>
      <c r="AO36" s="47"/>
      <c r="AP36" s="47"/>
      <c r="AQ36" s="47"/>
    </row>
    <row r="37" spans="1:46">
      <c r="A37" s="32">
        <v>2</v>
      </c>
      <c r="B37" t="s">
        <v>9</v>
      </c>
      <c r="C37" t="s">
        <v>29</v>
      </c>
      <c r="D37" s="23">
        <v>27.0927328951562</v>
      </c>
      <c r="E37" s="47">
        <f>AVERAGE(D37:D39)</f>
        <v>27.097605538490665</v>
      </c>
      <c r="F37" s="47">
        <f>STDEV(D37:D39)</f>
        <v>7.7917034926747245E-3</v>
      </c>
      <c r="G37" s="47">
        <f>F37/E37</f>
        <v>2.8754214026796706E-4</v>
      </c>
      <c r="M37" s="32">
        <v>2</v>
      </c>
      <c r="N37" t="s">
        <v>9</v>
      </c>
      <c r="O37" t="s">
        <v>29</v>
      </c>
      <c r="P37" s="23">
        <v>26.6880109539599</v>
      </c>
      <c r="Q37" s="47">
        <f>AVERAGE(P37:P39)</f>
        <v>26.853482055265232</v>
      </c>
      <c r="R37" s="47">
        <f>STDEV(P37:P39)</f>
        <v>0.28720978734262415</v>
      </c>
      <c r="S37" s="47">
        <f>R37/Q37</f>
        <v>1.0695439301001568E-2</v>
      </c>
      <c r="Y37" s="32">
        <v>2</v>
      </c>
      <c r="Z37" t="s">
        <v>9</v>
      </c>
      <c r="AA37" t="s">
        <v>29</v>
      </c>
      <c r="AB37" s="23">
        <v>27.394063065334301</v>
      </c>
      <c r="AC37" s="47">
        <f>AVERAGE(AB37:AB39)</f>
        <v>27.18290262244513</v>
      </c>
      <c r="AD37" s="47">
        <f>STDEV(AB37:AB39)</f>
        <v>0.18294913741640159</v>
      </c>
      <c r="AE37" s="47">
        <f>AD37/AC37</f>
        <v>6.730301762010474E-3</v>
      </c>
      <c r="AK37" s="32">
        <v>2</v>
      </c>
      <c r="AL37" t="s">
        <v>9</v>
      </c>
      <c r="AM37" t="s">
        <v>29</v>
      </c>
      <c r="AN37" s="23">
        <v>26.369360019203398</v>
      </c>
      <c r="AO37" s="47">
        <f>AVERAGE(AN37:AN39)</f>
        <v>26.336258809511303</v>
      </c>
      <c r="AP37" s="47">
        <f>STDEV(AN37:AN39)</f>
        <v>7.4766902019662879E-2</v>
      </c>
      <c r="AQ37" s="47">
        <f>AP37/AO37</f>
        <v>2.8389340551536846E-3</v>
      </c>
    </row>
    <row r="38" spans="1:46">
      <c r="A38" s="32">
        <v>2</v>
      </c>
      <c r="B38" t="s">
        <v>9</v>
      </c>
      <c r="C38" t="s">
        <v>29</v>
      </c>
      <c r="D38" s="23">
        <v>27.093491772103601</v>
      </c>
      <c r="E38" s="47"/>
      <c r="F38" s="47"/>
      <c r="G38" s="47"/>
      <c r="M38" s="32">
        <v>2</v>
      </c>
      <c r="N38" t="s">
        <v>9</v>
      </c>
      <c r="O38" t="s">
        <v>29</v>
      </c>
      <c r="P38" s="23">
        <v>26.687312105938499</v>
      </c>
      <c r="Q38" s="47"/>
      <c r="R38" s="47"/>
      <c r="S38" s="47"/>
      <c r="Y38" s="32">
        <v>2</v>
      </c>
      <c r="Z38" t="s">
        <v>9</v>
      </c>
      <c r="AA38" t="s">
        <v>29</v>
      </c>
      <c r="AB38" s="23">
        <v>27.082692447605901</v>
      </c>
      <c r="AC38" s="47"/>
      <c r="AD38" s="47"/>
      <c r="AE38" s="47"/>
      <c r="AK38" s="32">
        <v>2</v>
      </c>
      <c r="AL38" t="s">
        <v>9</v>
      </c>
      <c r="AM38" t="s">
        <v>29</v>
      </c>
      <c r="AN38" s="23">
        <v>26.388761242797599</v>
      </c>
      <c r="AO38" s="47"/>
      <c r="AP38" s="47"/>
      <c r="AQ38" s="47"/>
    </row>
    <row r="39" spans="1:46">
      <c r="A39" s="32">
        <v>2</v>
      </c>
      <c r="B39" t="s">
        <v>9</v>
      </c>
      <c r="C39" t="s">
        <v>29</v>
      </c>
      <c r="D39" s="23">
        <v>27.106591948212198</v>
      </c>
      <c r="E39" s="47"/>
      <c r="F39" s="47"/>
      <c r="G39" s="47"/>
      <c r="M39" s="32">
        <v>2</v>
      </c>
      <c r="N39" t="s">
        <v>9</v>
      </c>
      <c r="O39" t="s">
        <v>29</v>
      </c>
      <c r="P39" s="23">
        <v>27.185123105897301</v>
      </c>
      <c r="Q39" s="47"/>
      <c r="R39" s="47"/>
      <c r="S39" s="47"/>
      <c r="Y39" s="32">
        <v>2</v>
      </c>
      <c r="Z39" t="s">
        <v>9</v>
      </c>
      <c r="AA39" t="s">
        <v>29</v>
      </c>
      <c r="AB39" s="23">
        <v>27.071952354395201</v>
      </c>
      <c r="AC39" s="47"/>
      <c r="AD39" s="47"/>
      <c r="AE39" s="47"/>
      <c r="AK39" s="32">
        <v>2</v>
      </c>
      <c r="AL39" t="s">
        <v>9</v>
      </c>
      <c r="AM39" t="s">
        <v>29</v>
      </c>
      <c r="AN39" s="23">
        <v>26.250655166532901</v>
      </c>
      <c r="AO39" s="47"/>
      <c r="AP39" s="47"/>
      <c r="AQ39" s="47"/>
    </row>
    <row r="40" spans="1:46">
      <c r="A40" s="32">
        <v>4</v>
      </c>
      <c r="B40" t="s">
        <v>23</v>
      </c>
      <c r="C40" t="s">
        <v>24</v>
      </c>
      <c r="D40" s="23">
        <v>24.299553849361601</v>
      </c>
      <c r="E40" s="47">
        <f>AVERAGE(D40:D42)</f>
        <v>24.356904486145865</v>
      </c>
      <c r="F40" s="47">
        <f>STDEV(D40:D42)</f>
        <v>5.0455852632661072E-2</v>
      </c>
      <c r="G40" s="47">
        <f>F40/E40</f>
        <v>2.0715215540365655E-3</v>
      </c>
      <c r="M40" s="32">
        <v>4</v>
      </c>
      <c r="N40" t="s">
        <v>23</v>
      </c>
      <c r="O40" t="s">
        <v>24</v>
      </c>
      <c r="P40" s="23">
        <v>24.715059021432701</v>
      </c>
      <c r="Q40" s="47">
        <f>AVERAGE(P40:P42)</f>
        <v>24.319127005651499</v>
      </c>
      <c r="R40" s="47">
        <f>STDEV(P40:P42)</f>
        <v>0.34550940771542032</v>
      </c>
      <c r="S40" s="47">
        <f>R40/Q40</f>
        <v>1.4207311291853845E-2</v>
      </c>
      <c r="Y40" s="32">
        <v>4</v>
      </c>
      <c r="Z40" t="s">
        <v>23</v>
      </c>
      <c r="AA40" t="s">
        <v>24</v>
      </c>
      <c r="AB40" s="23">
        <v>24.314235139036299</v>
      </c>
      <c r="AC40" s="47">
        <f>AVERAGE(AB40:AB42)</f>
        <v>24.229790872533101</v>
      </c>
      <c r="AD40" s="47">
        <f>STDEV(AB40:AB42)</f>
        <v>9.4541142608070186E-2</v>
      </c>
      <c r="AE40" s="47">
        <f>AD40/AC40</f>
        <v>3.9018554929106737E-3</v>
      </c>
      <c r="AK40" s="32">
        <v>4</v>
      </c>
      <c r="AL40" t="s">
        <v>23</v>
      </c>
      <c r="AM40" t="s">
        <v>24</v>
      </c>
      <c r="AN40" s="23">
        <v>24.280196477568602</v>
      </c>
      <c r="AO40" s="47">
        <f>AVERAGE(AN40:AN42)</f>
        <v>24.276514032245732</v>
      </c>
      <c r="AP40" s="47">
        <f>STDEV(AN40:AN42)</f>
        <v>8.6102274970285275E-2</v>
      </c>
      <c r="AQ40" s="47">
        <f>AP40/AO40</f>
        <v>3.5467314152237148E-3</v>
      </c>
    </row>
    <row r="41" spans="1:46">
      <c r="A41" s="32">
        <v>4</v>
      </c>
      <c r="B41" t="s">
        <v>23</v>
      </c>
      <c r="C41" t="s">
        <v>24</v>
      </c>
      <c r="D41" s="23">
        <v>24.376693218567102</v>
      </c>
      <c r="E41" s="47"/>
      <c r="F41" s="47"/>
      <c r="G41" s="47"/>
      <c r="M41" s="32">
        <v>4</v>
      </c>
      <c r="N41" t="s">
        <v>23</v>
      </c>
      <c r="O41" t="s">
        <v>24</v>
      </c>
      <c r="P41" s="23">
        <v>24.078674176516699</v>
      </c>
      <c r="Q41" s="47"/>
      <c r="R41" s="47"/>
      <c r="S41" s="47"/>
      <c r="Y41" s="32">
        <v>4</v>
      </c>
      <c r="Z41" t="s">
        <v>23</v>
      </c>
      <c r="AA41" t="s">
        <v>24</v>
      </c>
      <c r="AB41" s="23">
        <v>24.247484530494599</v>
      </c>
      <c r="AC41" s="47"/>
      <c r="AD41" s="47"/>
      <c r="AE41" s="47"/>
      <c r="AK41" s="32">
        <v>4</v>
      </c>
      <c r="AL41" t="s">
        <v>23</v>
      </c>
      <c r="AM41" t="s">
        <v>24</v>
      </c>
      <c r="AN41" s="23">
        <v>24.360716004855</v>
      </c>
      <c r="AO41" s="47"/>
      <c r="AP41" s="47"/>
      <c r="AQ41" s="47"/>
    </row>
    <row r="42" spans="1:46">
      <c r="A42" s="32">
        <v>4</v>
      </c>
      <c r="B42" t="s">
        <v>23</v>
      </c>
      <c r="C42" t="s">
        <v>24</v>
      </c>
      <c r="D42" s="23">
        <v>24.394466390508899</v>
      </c>
      <c r="E42" s="47"/>
      <c r="F42" s="47"/>
      <c r="G42" s="47"/>
      <c r="M42" s="32">
        <v>4</v>
      </c>
      <c r="N42" t="s">
        <v>23</v>
      </c>
      <c r="O42" t="s">
        <v>24</v>
      </c>
      <c r="P42" s="23">
        <v>24.163647819005099</v>
      </c>
      <c r="Q42" s="47"/>
      <c r="R42" s="47"/>
      <c r="S42" s="47"/>
      <c r="Y42" s="32">
        <v>4</v>
      </c>
      <c r="Z42" t="s">
        <v>23</v>
      </c>
      <c r="AA42" t="s">
        <v>24</v>
      </c>
      <c r="AB42" s="23">
        <v>24.127652948068398</v>
      </c>
      <c r="AC42" s="47"/>
      <c r="AD42" s="47"/>
      <c r="AE42" s="47"/>
      <c r="AK42" s="32">
        <v>4</v>
      </c>
      <c r="AL42" t="s">
        <v>23</v>
      </c>
      <c r="AM42" t="s">
        <v>24</v>
      </c>
      <c r="AN42" s="23">
        <v>24.188629614313601</v>
      </c>
      <c r="AO42" s="47"/>
      <c r="AP42" s="47"/>
      <c r="AQ42" s="47"/>
    </row>
    <row r="43" spans="1:46">
      <c r="A43" s="32">
        <v>4</v>
      </c>
      <c r="B43" t="s">
        <v>25</v>
      </c>
      <c r="C43" t="s">
        <v>24</v>
      </c>
      <c r="D43" s="23">
        <v>20.168596358279899</v>
      </c>
      <c r="E43" s="47">
        <f>AVERAGE(D43:D45)</f>
        <v>20.268441386018434</v>
      </c>
      <c r="F43" s="47">
        <f>STDEV(D43:D45)</f>
        <v>0.16271303929556363</v>
      </c>
      <c r="G43" s="47">
        <f>F43/E43</f>
        <v>8.0279009222586923E-3</v>
      </c>
      <c r="M43" s="32">
        <v>4</v>
      </c>
      <c r="N43" t="s">
        <v>25</v>
      </c>
      <c r="O43" t="s">
        <v>24</v>
      </c>
      <c r="P43" s="23">
        <v>20.2852600137475</v>
      </c>
      <c r="Q43" s="47">
        <f>AVERAGE(P43:P45)</f>
        <v>20.205153991570935</v>
      </c>
      <c r="R43" s="47">
        <f>STDEV(P43:P45)</f>
        <v>7.3815255575253397E-2</v>
      </c>
      <c r="S43" s="47">
        <f>R43/Q43</f>
        <v>3.6532884434361253E-3</v>
      </c>
      <c r="Y43" s="32">
        <v>4</v>
      </c>
      <c r="Z43" t="s">
        <v>25</v>
      </c>
      <c r="AA43" t="s">
        <v>24</v>
      </c>
      <c r="AB43" s="23">
        <v>20.357011275004901</v>
      </c>
      <c r="AC43" s="47">
        <f>AVERAGE(AB43:AB45)</f>
        <v>20.330369901052133</v>
      </c>
      <c r="AD43" s="47">
        <f>STDEV(AB43:AB45)</f>
        <v>9.9738991896586027E-2</v>
      </c>
      <c r="AE43" s="47">
        <f>AD43/AC43</f>
        <v>4.9059113229132324E-3</v>
      </c>
      <c r="AK43" s="32">
        <v>4</v>
      </c>
      <c r="AL43" t="s">
        <v>25</v>
      </c>
      <c r="AM43" t="s">
        <v>24</v>
      </c>
      <c r="AN43" s="23">
        <v>20.379402168424701</v>
      </c>
      <c r="AO43" s="47">
        <f>AVERAGE(AN43:AN45)</f>
        <v>20.2062467055142</v>
      </c>
      <c r="AP43" s="47">
        <f>STDEV(AN43:AN45)</f>
        <v>0.14996274386056463</v>
      </c>
      <c r="AQ43" s="47">
        <f>AP43/AO43</f>
        <v>7.421603133235052E-3</v>
      </c>
    </row>
    <row r="44" spans="1:46">
      <c r="A44" s="32">
        <v>4</v>
      </c>
      <c r="B44" t="s">
        <v>25</v>
      </c>
      <c r="C44" t="s">
        <v>24</v>
      </c>
      <c r="D44" s="23">
        <v>20.456199892950899</v>
      </c>
      <c r="E44" s="47"/>
      <c r="F44" s="47"/>
      <c r="G44" s="47"/>
      <c r="M44" s="32">
        <v>4</v>
      </c>
      <c r="N44" t="s">
        <v>25</v>
      </c>
      <c r="O44" t="s">
        <v>24</v>
      </c>
      <c r="P44" s="23">
        <v>20.139882715991899</v>
      </c>
      <c r="Q44" s="47"/>
      <c r="R44" s="47"/>
      <c r="S44" s="47"/>
      <c r="Y44" s="32">
        <v>4</v>
      </c>
      <c r="Z44" t="s">
        <v>25</v>
      </c>
      <c r="AA44" t="s">
        <v>24</v>
      </c>
      <c r="AB44" s="23">
        <v>20.414082942232401</v>
      </c>
      <c r="AC44" s="47"/>
      <c r="AD44" s="47"/>
      <c r="AE44" s="47"/>
      <c r="AK44" s="32">
        <v>4</v>
      </c>
      <c r="AL44" t="s">
        <v>25</v>
      </c>
      <c r="AM44" t="s">
        <v>24</v>
      </c>
      <c r="AN44" s="23">
        <v>20.120978093754399</v>
      </c>
      <c r="AO44" s="47"/>
      <c r="AP44" s="47"/>
      <c r="AQ44" s="47"/>
    </row>
    <row r="45" spans="1:46">
      <c r="A45" s="32">
        <v>4</v>
      </c>
      <c r="B45" t="s">
        <v>25</v>
      </c>
      <c r="C45" t="s">
        <v>24</v>
      </c>
      <c r="D45" s="23">
        <v>20.180527906824501</v>
      </c>
      <c r="E45" s="47"/>
      <c r="F45" s="47"/>
      <c r="G45" s="47"/>
      <c r="M45" s="32">
        <v>4</v>
      </c>
      <c r="N45" t="s">
        <v>25</v>
      </c>
      <c r="O45" t="s">
        <v>24</v>
      </c>
      <c r="P45" s="23">
        <v>20.190319244973399</v>
      </c>
      <c r="Q45" s="47"/>
      <c r="R45" s="47"/>
      <c r="S45" s="47"/>
      <c r="Y45" s="32">
        <v>4</v>
      </c>
      <c r="Z45" t="s">
        <v>25</v>
      </c>
      <c r="AA45" t="s">
        <v>24</v>
      </c>
      <c r="AB45" s="23">
        <v>20.220015485919099</v>
      </c>
      <c r="AC45" s="47"/>
      <c r="AD45" s="47"/>
      <c r="AE45" s="47"/>
      <c r="AK45" s="32">
        <v>4</v>
      </c>
      <c r="AL45" t="s">
        <v>25</v>
      </c>
      <c r="AM45" t="s">
        <v>24</v>
      </c>
      <c r="AN45" s="23">
        <v>20.118359854363501</v>
      </c>
      <c r="AO45" s="47"/>
      <c r="AP45" s="47"/>
      <c r="AQ45" s="47"/>
    </row>
    <row r="46" spans="1:46">
      <c r="A46" s="32">
        <v>4</v>
      </c>
      <c r="B46" t="s">
        <v>9</v>
      </c>
      <c r="C46" t="s">
        <v>24</v>
      </c>
      <c r="D46" s="23">
        <v>21.455492522425899</v>
      </c>
      <c r="E46" s="47">
        <f>AVERAGE(D46:D48)</f>
        <v>21.380905279801897</v>
      </c>
      <c r="F46" s="47">
        <f>STDEV(D46:D48)</f>
        <v>7.0948037227404989E-2</v>
      </c>
      <c r="G46" s="47">
        <f>F46/E46</f>
        <v>3.3182896747794934E-3</v>
      </c>
      <c r="I46" s="21"/>
      <c r="J46" s="21"/>
      <c r="M46" s="32">
        <v>4</v>
      </c>
      <c r="N46" t="s">
        <v>9</v>
      </c>
      <c r="O46" t="s">
        <v>24</v>
      </c>
      <c r="P46" s="23">
        <v>21.126693749862099</v>
      </c>
      <c r="Q46" s="47">
        <f>AVERAGE(P46:P48)</f>
        <v>21.216749046173664</v>
      </c>
      <c r="R46" s="47">
        <f>STDEV(P46:P48)</f>
        <v>0.24670344378623663</v>
      </c>
      <c r="S46" s="47">
        <f>R46/Q46</f>
        <v>1.1627768384748292E-2</v>
      </c>
      <c r="U46" s="21"/>
      <c r="V46" s="21"/>
      <c r="Y46" s="32">
        <v>4</v>
      </c>
      <c r="Z46" t="s">
        <v>9</v>
      </c>
      <c r="AA46" t="s">
        <v>24</v>
      </c>
      <c r="AB46" s="23">
        <v>21.480138784260099</v>
      </c>
      <c r="AC46" s="47">
        <f>AVERAGE(AB46:AB48)</f>
        <v>21.403447448715628</v>
      </c>
      <c r="AD46" s="47">
        <f>STDEV(AB46:AB48)</f>
        <v>0.12307358040853736</v>
      </c>
      <c r="AE46" s="47">
        <f>AD46/AC46</f>
        <v>5.7501755594948668E-3</v>
      </c>
      <c r="AG46" s="21"/>
      <c r="AH46" s="21"/>
      <c r="AK46" s="32">
        <v>4</v>
      </c>
      <c r="AL46" t="s">
        <v>9</v>
      </c>
      <c r="AM46" t="s">
        <v>24</v>
      </c>
      <c r="AN46" s="23">
        <v>21.086157846085701</v>
      </c>
      <c r="AO46" s="47">
        <f>AVERAGE(AN46:AN48)</f>
        <v>21.163576786216069</v>
      </c>
      <c r="AP46" s="47">
        <f>STDEV(AN46:AN48)</f>
        <v>0.17718197870770275</v>
      </c>
      <c r="AQ46" s="47">
        <f>AP46/AO46</f>
        <v>8.372024280087766E-3</v>
      </c>
      <c r="AS46" s="21"/>
      <c r="AT46" s="21"/>
    </row>
    <row r="47" spans="1:46">
      <c r="A47" s="32">
        <v>4</v>
      </c>
      <c r="B47" t="s">
        <v>9</v>
      </c>
      <c r="C47" t="s">
        <v>24</v>
      </c>
      <c r="D47" s="23">
        <v>21.372957551128099</v>
      </c>
      <c r="E47" s="47"/>
      <c r="F47" s="47"/>
      <c r="G47" s="47"/>
      <c r="I47" s="21"/>
      <c r="J47" s="21"/>
      <c r="M47" s="32">
        <v>4</v>
      </c>
      <c r="N47" t="s">
        <v>9</v>
      </c>
      <c r="O47" t="s">
        <v>24</v>
      </c>
      <c r="P47" s="23">
        <v>21.027725157524699</v>
      </c>
      <c r="Q47" s="47"/>
      <c r="R47" s="47"/>
      <c r="S47" s="47"/>
      <c r="U47" s="21"/>
      <c r="V47" s="21"/>
      <c r="Y47" s="32">
        <v>4</v>
      </c>
      <c r="Z47" t="s">
        <v>9</v>
      </c>
      <c r="AA47" t="s">
        <v>24</v>
      </c>
      <c r="AB47" s="23">
        <v>21.261487421495101</v>
      </c>
      <c r="AC47" s="47"/>
      <c r="AD47" s="47"/>
      <c r="AE47" s="47"/>
      <c r="AG47" s="21"/>
      <c r="AH47" s="21"/>
      <c r="AK47" s="32">
        <v>4</v>
      </c>
      <c r="AL47" t="s">
        <v>9</v>
      </c>
      <c r="AM47" t="s">
        <v>24</v>
      </c>
      <c r="AN47" s="23">
        <v>21.038279596780502</v>
      </c>
      <c r="AO47" s="47"/>
      <c r="AP47" s="47"/>
      <c r="AQ47" s="47"/>
      <c r="AS47" s="21"/>
      <c r="AT47" s="21"/>
    </row>
    <row r="48" spans="1:46">
      <c r="A48" s="32">
        <v>4</v>
      </c>
      <c r="B48" t="s">
        <v>9</v>
      </c>
      <c r="C48" t="s">
        <v>24</v>
      </c>
      <c r="D48" s="23">
        <v>21.314265765851701</v>
      </c>
      <c r="E48" s="47"/>
      <c r="F48" s="47"/>
      <c r="G48" s="47"/>
      <c r="I48" s="21"/>
      <c r="J48" s="21"/>
      <c r="M48" s="32">
        <v>4</v>
      </c>
      <c r="N48" t="s">
        <v>9</v>
      </c>
      <c r="O48" t="s">
        <v>24</v>
      </c>
      <c r="P48" s="23">
        <v>21.495828231134201</v>
      </c>
      <c r="Q48" s="47"/>
      <c r="R48" s="47"/>
      <c r="S48" s="47"/>
      <c r="U48" s="21"/>
      <c r="V48" s="21"/>
      <c r="Y48" s="32">
        <v>4</v>
      </c>
      <c r="Z48" t="s">
        <v>9</v>
      </c>
      <c r="AA48" t="s">
        <v>24</v>
      </c>
      <c r="AB48" s="23">
        <v>21.468716140391699</v>
      </c>
      <c r="AC48" s="47"/>
      <c r="AD48" s="47"/>
      <c r="AE48" s="47"/>
      <c r="AG48" s="21"/>
      <c r="AH48" s="21"/>
      <c r="AK48" s="32">
        <v>4</v>
      </c>
      <c r="AL48" t="s">
        <v>9</v>
      </c>
      <c r="AM48" t="s">
        <v>24</v>
      </c>
      <c r="AN48" s="23">
        <v>21.366292915782001</v>
      </c>
      <c r="AO48" s="47"/>
      <c r="AP48" s="47"/>
      <c r="AQ48" s="47"/>
      <c r="AS48" s="21"/>
      <c r="AT48" s="21"/>
    </row>
    <row r="49" spans="1:46">
      <c r="A49" s="32">
        <v>4</v>
      </c>
      <c r="B49" t="s">
        <v>9</v>
      </c>
      <c r="C49" t="s">
        <v>29</v>
      </c>
      <c r="D49" s="23">
        <v>26.693991601452101</v>
      </c>
      <c r="E49" s="47">
        <f>AVERAGE(D49:D51)</f>
        <v>26.581261654657634</v>
      </c>
      <c r="F49" s="47">
        <f>STDEV(D49:D51)</f>
        <v>0.15815819028460992</v>
      </c>
      <c r="G49" s="47">
        <f>F49/E49</f>
        <v>5.9499880908360512E-3</v>
      </c>
      <c r="I49" s="21"/>
      <c r="J49" s="21"/>
      <c r="M49" s="32">
        <v>4</v>
      </c>
      <c r="N49" t="s">
        <v>9</v>
      </c>
      <c r="O49" t="s">
        <v>29</v>
      </c>
      <c r="P49" s="23">
        <v>26.090465098634201</v>
      </c>
      <c r="Q49" s="47">
        <f>AVERAGE(P49:P51)</f>
        <v>26.226322482345534</v>
      </c>
      <c r="R49" s="47">
        <f>STDEV(P49:P51)</f>
        <v>0.15462526704362159</v>
      </c>
      <c r="S49" s="47">
        <f>R49/Q49</f>
        <v>5.8958043830853093E-3</v>
      </c>
      <c r="U49" s="21"/>
      <c r="V49" s="21"/>
      <c r="Y49" s="32">
        <v>4</v>
      </c>
      <c r="Z49" t="s">
        <v>9</v>
      </c>
      <c r="AA49" t="s">
        <v>29</v>
      </c>
      <c r="AB49" s="23">
        <v>26.763775417962201</v>
      </c>
      <c r="AC49" s="47">
        <f>AVERAGE(AB49:AB51)</f>
        <v>26.712530748585834</v>
      </c>
      <c r="AD49" s="47">
        <f>STDEV(AB49:AB51)</f>
        <v>4.5339179697868194E-2</v>
      </c>
      <c r="AE49" s="47">
        <f>AD49/AC49</f>
        <v>1.6973000471049886E-3</v>
      </c>
      <c r="AG49" s="21"/>
      <c r="AH49" s="21"/>
      <c r="AK49" s="32">
        <v>4</v>
      </c>
      <c r="AL49" t="s">
        <v>9</v>
      </c>
      <c r="AM49" t="s">
        <v>29</v>
      </c>
      <c r="AN49" s="23">
        <v>24.877572864621001</v>
      </c>
      <c r="AO49" s="47">
        <f>AVERAGE(AN49:AN51)</f>
        <v>25.006363011784</v>
      </c>
      <c r="AP49" s="47">
        <f>STDEV(AN49:AN51)</f>
        <v>0.1427781162837076</v>
      </c>
      <c r="AQ49" s="47">
        <f>AP49/AO49</f>
        <v>5.7096714230863892E-3</v>
      </c>
      <c r="AS49" s="21"/>
      <c r="AT49" s="21"/>
    </row>
    <row r="50" spans="1:46">
      <c r="A50" s="32">
        <v>4</v>
      </c>
      <c r="B50" t="s">
        <v>9</v>
      </c>
      <c r="C50" t="s">
        <v>29</v>
      </c>
      <c r="D50" s="23">
        <v>26.6493273144497</v>
      </c>
      <c r="E50" s="47"/>
      <c r="F50" s="47"/>
      <c r="G50" s="47"/>
      <c r="M50" s="32">
        <v>4</v>
      </c>
      <c r="N50" t="s">
        <v>9</v>
      </c>
      <c r="O50" t="s">
        <v>29</v>
      </c>
      <c r="P50" s="23">
        <v>26.1939214593773</v>
      </c>
      <c r="Q50" s="47"/>
      <c r="R50" s="47"/>
      <c r="S50" s="47"/>
      <c r="Y50" s="32">
        <v>4</v>
      </c>
      <c r="Z50" t="s">
        <v>9</v>
      </c>
      <c r="AA50" t="s">
        <v>29</v>
      </c>
      <c r="AB50" s="23">
        <v>26.696188990983998</v>
      </c>
      <c r="AC50" s="47"/>
      <c r="AD50" s="47"/>
      <c r="AE50" s="47"/>
      <c r="AK50" s="32">
        <v>4</v>
      </c>
      <c r="AL50" t="s">
        <v>9</v>
      </c>
      <c r="AM50" t="s">
        <v>29</v>
      </c>
      <c r="AN50" s="23">
        <v>24.981621033670798</v>
      </c>
      <c r="AO50" s="47"/>
      <c r="AP50" s="47"/>
      <c r="AQ50" s="47"/>
    </row>
    <row r="51" spans="1:46">
      <c r="A51" s="32">
        <v>4</v>
      </c>
      <c r="B51" t="s">
        <v>9</v>
      </c>
      <c r="C51" t="s">
        <v>29</v>
      </c>
      <c r="D51" s="23">
        <v>26.400466048071099</v>
      </c>
      <c r="E51" s="47"/>
      <c r="F51" s="47"/>
      <c r="G51" s="47"/>
      <c r="I51" s="21"/>
      <c r="J51" s="21"/>
      <c r="M51" s="32">
        <v>4</v>
      </c>
      <c r="N51" t="s">
        <v>9</v>
      </c>
      <c r="O51" t="s">
        <v>29</v>
      </c>
      <c r="P51" s="23">
        <v>26.3945808890251</v>
      </c>
      <c r="Q51" s="47"/>
      <c r="R51" s="47"/>
      <c r="S51" s="47"/>
      <c r="U51" s="21"/>
      <c r="V51" s="21"/>
      <c r="Y51" s="32">
        <v>4</v>
      </c>
      <c r="Z51" t="s">
        <v>9</v>
      </c>
      <c r="AA51" t="s">
        <v>29</v>
      </c>
      <c r="AB51" s="23">
        <v>26.6776278368113</v>
      </c>
      <c r="AC51" s="47"/>
      <c r="AD51" s="47"/>
      <c r="AE51" s="47"/>
      <c r="AG51" s="21"/>
      <c r="AH51" s="21"/>
      <c r="AK51" s="32">
        <v>4</v>
      </c>
      <c r="AL51" t="s">
        <v>9</v>
      </c>
      <c r="AM51" t="s">
        <v>29</v>
      </c>
      <c r="AN51" s="23">
        <v>25.1598951370602</v>
      </c>
      <c r="AO51" s="47"/>
      <c r="AP51" s="47"/>
      <c r="AQ51" s="47"/>
      <c r="AS51" s="21"/>
      <c r="AT51" s="21"/>
    </row>
    <row r="52" spans="1:46">
      <c r="A52" s="32">
        <v>6</v>
      </c>
      <c r="B52" t="s">
        <v>23</v>
      </c>
      <c r="C52" t="s">
        <v>24</v>
      </c>
      <c r="D52" s="23">
        <v>24.3260158018712</v>
      </c>
      <c r="E52" s="47">
        <f>AVERAGE(D52:D54)</f>
        <v>24.387461571204465</v>
      </c>
      <c r="F52" s="47">
        <f>STDEV(D52:D54)</f>
        <v>7.998183887396923E-2</v>
      </c>
      <c r="G52" s="47">
        <f>F52/E52</f>
        <v>3.2796295194743811E-3</v>
      </c>
      <c r="I52" s="40"/>
      <c r="M52" s="32">
        <v>6</v>
      </c>
      <c r="N52" t="s">
        <v>23</v>
      </c>
      <c r="O52" t="s">
        <v>24</v>
      </c>
      <c r="P52" s="23">
        <v>24.702398773243502</v>
      </c>
      <c r="Q52" s="47">
        <f>AVERAGE(P52:P54)</f>
        <v>24.520592337097138</v>
      </c>
      <c r="R52" s="47">
        <f>STDEV(P52:P54)</f>
        <v>0.16494678721465703</v>
      </c>
      <c r="S52" s="47">
        <f>R52/Q52</f>
        <v>6.7268679706855806E-3</v>
      </c>
      <c r="U52" s="40"/>
      <c r="Y52" s="32">
        <v>6</v>
      </c>
      <c r="Z52" t="s">
        <v>23</v>
      </c>
      <c r="AA52" t="s">
        <v>24</v>
      </c>
      <c r="AB52" s="23">
        <v>24.3120737266646</v>
      </c>
      <c r="AC52" s="47">
        <f>AVERAGE(AB52:AB54)</f>
        <v>24.127350657132798</v>
      </c>
      <c r="AD52" s="47">
        <f>STDEV(AB52:AB54)</f>
        <v>0.16262213608429055</v>
      </c>
      <c r="AE52" s="47">
        <f>AD52/AC52</f>
        <v>6.7401571931899771E-3</v>
      </c>
      <c r="AG52" s="40"/>
      <c r="AK52" s="32">
        <v>6</v>
      </c>
      <c r="AL52" t="s">
        <v>23</v>
      </c>
      <c r="AM52" t="s">
        <v>24</v>
      </c>
      <c r="AN52" s="23">
        <v>24.654650478482999</v>
      </c>
      <c r="AO52" s="47">
        <f>AVERAGE(AN52:AN54)</f>
        <v>24.665506543627632</v>
      </c>
      <c r="AP52" s="47">
        <f>STDEV(AN52:AN54)</f>
        <v>0.10152777828846771</v>
      </c>
      <c r="AQ52" s="47">
        <f>AP52/AO52</f>
        <v>4.1161846041510774E-3</v>
      </c>
      <c r="AS52" s="40"/>
    </row>
    <row r="53" spans="1:46">
      <c r="A53" s="32">
        <v>6</v>
      </c>
      <c r="B53" t="s">
        <v>23</v>
      </c>
      <c r="C53" t="s">
        <v>24</v>
      </c>
      <c r="D53" s="23">
        <v>24.358473421522799</v>
      </c>
      <c r="E53" s="47"/>
      <c r="F53" s="47"/>
      <c r="G53" s="47"/>
      <c r="I53" s="40"/>
      <c r="M53" s="32">
        <v>6</v>
      </c>
      <c r="N53" t="s">
        <v>23</v>
      </c>
      <c r="O53" t="s">
        <v>24</v>
      </c>
      <c r="P53" s="23">
        <v>24.380523506607801</v>
      </c>
      <c r="Q53" s="47"/>
      <c r="R53" s="47"/>
      <c r="S53" s="47"/>
      <c r="U53" s="40"/>
      <c r="Y53" s="32">
        <v>6</v>
      </c>
      <c r="Z53" t="s">
        <v>23</v>
      </c>
      <c r="AA53" t="s">
        <v>24</v>
      </c>
      <c r="AB53" s="23">
        <v>24.064212397879398</v>
      </c>
      <c r="AC53" s="47"/>
      <c r="AD53" s="47"/>
      <c r="AE53" s="47"/>
      <c r="AG53" s="40"/>
      <c r="AK53" s="32">
        <v>6</v>
      </c>
      <c r="AL53" t="s">
        <v>23</v>
      </c>
      <c r="AM53" t="s">
        <v>24</v>
      </c>
      <c r="AN53" s="23">
        <v>24.772026114675601</v>
      </c>
      <c r="AO53" s="47"/>
      <c r="AP53" s="47"/>
      <c r="AQ53" s="47"/>
      <c r="AS53" s="40"/>
    </row>
    <row r="54" spans="1:46">
      <c r="A54" s="32">
        <v>6</v>
      </c>
      <c r="B54" t="s">
        <v>23</v>
      </c>
      <c r="C54" t="s">
        <v>24</v>
      </c>
      <c r="D54" s="23">
        <v>24.477895490219399</v>
      </c>
      <c r="E54" s="47"/>
      <c r="F54" s="47"/>
      <c r="G54" s="47"/>
      <c r="I54" s="40"/>
      <c r="M54" s="32">
        <v>6</v>
      </c>
      <c r="N54" t="s">
        <v>23</v>
      </c>
      <c r="O54" t="s">
        <v>24</v>
      </c>
      <c r="P54" s="23">
        <v>24.478854731440101</v>
      </c>
      <c r="Q54" s="47"/>
      <c r="R54" s="47"/>
      <c r="S54" s="47"/>
      <c r="U54" s="40"/>
      <c r="Y54" s="32">
        <v>6</v>
      </c>
      <c r="Z54" t="s">
        <v>23</v>
      </c>
      <c r="AA54" t="s">
        <v>24</v>
      </c>
      <c r="AB54" s="23">
        <v>24.005765846854398</v>
      </c>
      <c r="AC54" s="47"/>
      <c r="AD54" s="47"/>
      <c r="AE54" s="47"/>
      <c r="AG54" s="40"/>
      <c r="AK54" s="32">
        <v>6</v>
      </c>
      <c r="AL54" t="s">
        <v>23</v>
      </c>
      <c r="AM54" t="s">
        <v>24</v>
      </c>
      <c r="AN54" s="23">
        <v>24.569843037724301</v>
      </c>
      <c r="AO54" s="47"/>
      <c r="AP54" s="47"/>
      <c r="AQ54" s="47"/>
      <c r="AS54" s="40"/>
    </row>
    <row r="55" spans="1:46">
      <c r="A55" s="32">
        <v>6</v>
      </c>
      <c r="B55" t="s">
        <v>25</v>
      </c>
      <c r="C55" t="s">
        <v>24</v>
      </c>
      <c r="D55" s="23">
        <v>19.730819995612801</v>
      </c>
      <c r="E55" s="47">
        <f>AVERAGE(D55:D57)</f>
        <v>19.826297908758701</v>
      </c>
      <c r="F55" s="47">
        <f>STDEV(D55:D57)</f>
        <v>0.14618157635241322</v>
      </c>
      <c r="G55" s="47">
        <f>F55/E55</f>
        <v>7.3731150931528322E-3</v>
      </c>
      <c r="I55" s="40"/>
      <c r="M55" s="32">
        <v>6</v>
      </c>
      <c r="N55" t="s">
        <v>25</v>
      </c>
      <c r="O55" t="s">
        <v>24</v>
      </c>
      <c r="P55" s="23">
        <v>20.163467862635201</v>
      </c>
      <c r="Q55" s="47">
        <f>AVERAGE(P55:P57)</f>
        <v>20.132360425404269</v>
      </c>
      <c r="R55" s="47">
        <f>STDEV(P55:P57)</f>
        <v>2.6939886725786202E-2</v>
      </c>
      <c r="S55" s="47">
        <f>R55/Q55</f>
        <v>1.3381385071862598E-3</v>
      </c>
      <c r="U55" s="40"/>
      <c r="Y55" s="32">
        <v>6</v>
      </c>
      <c r="Z55" t="s">
        <v>25</v>
      </c>
      <c r="AA55" t="s">
        <v>24</v>
      </c>
      <c r="AB55" s="23">
        <v>19.938058421011501</v>
      </c>
      <c r="AC55" s="47">
        <f>AVERAGE(AB55:AB57)</f>
        <v>19.818887787794168</v>
      </c>
      <c r="AD55" s="47">
        <f>STDEV(AB55:AB57)</f>
        <v>0.10577810025347609</v>
      </c>
      <c r="AE55" s="47">
        <f>AD55/AC55</f>
        <v>5.3372369522482243E-3</v>
      </c>
      <c r="AG55" s="40"/>
      <c r="AK55" s="32">
        <v>6</v>
      </c>
      <c r="AL55" t="s">
        <v>25</v>
      </c>
      <c r="AM55" t="s">
        <v>24</v>
      </c>
      <c r="AN55" s="23">
        <v>20.359087759206901</v>
      </c>
      <c r="AO55" s="47">
        <f>AVERAGE(AN55:AN57)</f>
        <v>20.0403550506079</v>
      </c>
      <c r="AP55" s="47">
        <f>STDEV(AN55:AN57)</f>
        <v>0.30190731045153374</v>
      </c>
      <c r="AQ55" s="47">
        <f>AP55/AO55</f>
        <v>1.506496814498183E-2</v>
      </c>
      <c r="AS55" s="40"/>
    </row>
    <row r="56" spans="1:46">
      <c r="A56" s="32">
        <v>6</v>
      </c>
      <c r="B56" t="s">
        <v>25</v>
      </c>
      <c r="C56" t="s">
        <v>24</v>
      </c>
      <c r="D56" s="23">
        <v>19.994585732356001</v>
      </c>
      <c r="E56" s="47"/>
      <c r="F56" s="47"/>
      <c r="G56" s="47"/>
      <c r="I56" s="40"/>
      <c r="M56" s="32">
        <v>6</v>
      </c>
      <c r="N56" t="s">
        <v>25</v>
      </c>
      <c r="O56" t="s">
        <v>24</v>
      </c>
      <c r="P56" s="23">
        <v>20.116861556500002</v>
      </c>
      <c r="Q56" s="47"/>
      <c r="R56" s="47"/>
      <c r="S56" s="47"/>
      <c r="U56" s="40"/>
      <c r="Y56" s="32">
        <v>6</v>
      </c>
      <c r="Z56" t="s">
        <v>25</v>
      </c>
      <c r="AA56" t="s">
        <v>24</v>
      </c>
      <c r="AB56" s="23">
        <v>19.7361124598192</v>
      </c>
      <c r="AC56" s="47"/>
      <c r="AD56" s="47"/>
      <c r="AE56" s="47"/>
      <c r="AG56" s="40"/>
      <c r="AK56" s="32">
        <v>6</v>
      </c>
      <c r="AL56" t="s">
        <v>25</v>
      </c>
      <c r="AM56" t="s">
        <v>24</v>
      </c>
      <c r="AN56" s="23">
        <v>19.7586975704818</v>
      </c>
      <c r="AO56" s="47"/>
      <c r="AP56" s="47"/>
      <c r="AQ56" s="47"/>
      <c r="AS56" s="40"/>
    </row>
    <row r="57" spans="1:46">
      <c r="A57" s="32">
        <v>6</v>
      </c>
      <c r="B57" t="s">
        <v>25</v>
      </c>
      <c r="C57" t="s">
        <v>24</v>
      </c>
      <c r="D57" s="23">
        <v>19.7534879983073</v>
      </c>
      <c r="E57" s="47"/>
      <c r="F57" s="47"/>
      <c r="G57" s="47"/>
      <c r="M57" s="32">
        <v>6</v>
      </c>
      <c r="N57" t="s">
        <v>25</v>
      </c>
      <c r="O57" t="s">
        <v>24</v>
      </c>
      <c r="P57" s="23">
        <v>20.116751857077599</v>
      </c>
      <c r="Q57" s="47"/>
      <c r="R57" s="47"/>
      <c r="S57" s="47"/>
      <c r="Y57" s="32">
        <v>6</v>
      </c>
      <c r="Z57" t="s">
        <v>25</v>
      </c>
      <c r="AA57" t="s">
        <v>24</v>
      </c>
      <c r="AB57" s="23">
        <v>19.782492482551799</v>
      </c>
      <c r="AC57" s="47"/>
      <c r="AD57" s="47"/>
      <c r="AE57" s="47"/>
      <c r="AK57" s="32">
        <v>6</v>
      </c>
      <c r="AL57" t="s">
        <v>25</v>
      </c>
      <c r="AM57" t="s">
        <v>24</v>
      </c>
      <c r="AN57" s="23">
        <v>20.003279822134999</v>
      </c>
      <c r="AO57" s="47"/>
      <c r="AP57" s="47"/>
      <c r="AQ57" s="47"/>
    </row>
    <row r="58" spans="1:46">
      <c r="A58" s="32">
        <v>6</v>
      </c>
      <c r="B58" t="s">
        <v>9</v>
      </c>
      <c r="C58" t="s">
        <v>24</v>
      </c>
      <c r="D58" s="23">
        <v>21.3079607199323</v>
      </c>
      <c r="E58" s="47">
        <f>AVERAGE(D58:D60)</f>
        <v>21.198769029938365</v>
      </c>
      <c r="F58" s="47">
        <f>STDEV(D58:D60)</f>
        <v>9.4612964826547991E-2</v>
      </c>
      <c r="G58" s="47">
        <f>F58/E58</f>
        <v>4.4631348496192887E-3</v>
      </c>
      <c r="M58" s="32">
        <v>6</v>
      </c>
      <c r="N58" t="s">
        <v>9</v>
      </c>
      <c r="O58" t="s">
        <v>24</v>
      </c>
      <c r="P58" s="23">
        <v>21.245854976551801</v>
      </c>
      <c r="Q58" s="47">
        <f>AVERAGE(P58:P60)</f>
        <v>21.252878331726532</v>
      </c>
      <c r="R58" s="47">
        <f>STDEV(P58:P60)</f>
        <v>9.3683846278348928E-2</v>
      </c>
      <c r="S58" s="47">
        <f>R58/Q58</f>
        <v>4.4080545145970488E-3</v>
      </c>
      <c r="Y58" s="32">
        <v>6</v>
      </c>
      <c r="Z58" t="s">
        <v>9</v>
      </c>
      <c r="AA58" t="s">
        <v>24</v>
      </c>
      <c r="AB58" s="23">
        <v>21.165339143134702</v>
      </c>
      <c r="AC58" s="47">
        <f>AVERAGE(AB58:AB60)</f>
        <v>21.165276345478901</v>
      </c>
      <c r="AD58" s="47">
        <f>STDEV(AB58:AB60)</f>
        <v>0.15384929766479588</v>
      </c>
      <c r="AE58" s="47">
        <f>AD58/AC58</f>
        <v>7.2689482127956959E-3</v>
      </c>
      <c r="AK58" s="32">
        <v>6</v>
      </c>
      <c r="AL58" t="s">
        <v>9</v>
      </c>
      <c r="AM58" t="s">
        <v>24</v>
      </c>
      <c r="AN58" s="23">
        <v>21.1632123195741</v>
      </c>
      <c r="AO58" s="47">
        <f>AVERAGE(AN58:AN60)</f>
        <v>21.320518718070968</v>
      </c>
      <c r="AP58" s="47">
        <f>STDEV(AN58:AN60)</f>
        <v>0.27464963361382133</v>
      </c>
      <c r="AQ58" s="47">
        <f>AP58/AO58</f>
        <v>1.2881939564680114E-2</v>
      </c>
    </row>
    <row r="59" spans="1:46">
      <c r="A59" s="32">
        <v>6</v>
      </c>
      <c r="B59" t="s">
        <v>9</v>
      </c>
      <c r="C59" t="s">
        <v>24</v>
      </c>
      <c r="D59" s="23">
        <v>21.147254457482301</v>
      </c>
      <c r="E59" s="47"/>
      <c r="F59" s="47"/>
      <c r="G59" s="47"/>
      <c r="M59" s="32">
        <v>6</v>
      </c>
      <c r="N59" t="s">
        <v>9</v>
      </c>
      <c r="O59" t="s">
        <v>24</v>
      </c>
      <c r="P59" s="23">
        <v>21.1629038209486</v>
      </c>
      <c r="Q59" s="47"/>
      <c r="R59" s="47"/>
      <c r="S59" s="47"/>
      <c r="Y59" s="32">
        <v>6</v>
      </c>
      <c r="Z59" t="s">
        <v>9</v>
      </c>
      <c r="AA59" t="s">
        <v>24</v>
      </c>
      <c r="AB59" s="23">
        <v>21.011395658598399</v>
      </c>
      <c r="AC59" s="47"/>
      <c r="AD59" s="47"/>
      <c r="AE59" s="47"/>
      <c r="AK59" s="32">
        <v>6</v>
      </c>
      <c r="AL59" t="s">
        <v>9</v>
      </c>
      <c r="AM59" t="s">
        <v>24</v>
      </c>
      <c r="AN59" s="23">
        <v>21.160690379274701</v>
      </c>
      <c r="AO59" s="47"/>
      <c r="AP59" s="47"/>
      <c r="AQ59" s="47"/>
    </row>
    <row r="60" spans="1:46">
      <c r="A60" s="32">
        <v>6</v>
      </c>
      <c r="B60" t="s">
        <v>9</v>
      </c>
      <c r="C60" t="s">
        <v>24</v>
      </c>
      <c r="D60" s="23">
        <v>21.141091912400501</v>
      </c>
      <c r="E60" s="47"/>
      <c r="F60" s="47"/>
      <c r="G60" s="47"/>
      <c r="M60" s="32">
        <v>6</v>
      </c>
      <c r="N60" t="s">
        <v>9</v>
      </c>
      <c r="O60" t="s">
        <v>24</v>
      </c>
      <c r="P60" s="23">
        <v>21.349876197679201</v>
      </c>
      <c r="Q60" s="47"/>
      <c r="R60" s="47"/>
      <c r="S60" s="47"/>
      <c r="Y60" s="32">
        <v>6</v>
      </c>
      <c r="Z60" t="s">
        <v>9</v>
      </c>
      <c r="AA60" t="s">
        <v>24</v>
      </c>
      <c r="AB60" s="23">
        <v>21.319094234703599</v>
      </c>
      <c r="AC60" s="47"/>
      <c r="AD60" s="47"/>
      <c r="AE60" s="47"/>
      <c r="AK60" s="32">
        <v>6</v>
      </c>
      <c r="AL60" t="s">
        <v>9</v>
      </c>
      <c r="AM60" t="s">
        <v>24</v>
      </c>
      <c r="AN60" s="23">
        <v>21.637653455364099</v>
      </c>
      <c r="AO60" s="47"/>
      <c r="AP60" s="47"/>
      <c r="AQ60" s="47"/>
    </row>
    <row r="61" spans="1:46">
      <c r="A61" s="32">
        <v>6</v>
      </c>
      <c r="B61" t="s">
        <v>9</v>
      </c>
      <c r="C61" t="s">
        <v>29</v>
      </c>
      <c r="D61" s="23">
        <v>24.850197264689498</v>
      </c>
      <c r="E61" s="47">
        <f>AVERAGE(D61:D63)</f>
        <v>24.777527364544834</v>
      </c>
      <c r="F61" s="47">
        <f>STDEV(D61:D63)</f>
        <v>0.14007979837893017</v>
      </c>
      <c r="G61" s="47">
        <f>F61/E61</f>
        <v>5.6535019139712876E-3</v>
      </c>
      <c r="M61" s="32">
        <v>6</v>
      </c>
      <c r="N61" t="s">
        <v>9</v>
      </c>
      <c r="O61" t="s">
        <v>29</v>
      </c>
      <c r="P61" s="23">
        <v>24.648202907913099</v>
      </c>
      <c r="Q61" s="47">
        <f>AVERAGE(P61:P63)</f>
        <v>24.845311108198</v>
      </c>
      <c r="R61" s="47">
        <f>STDEV(P61:P63)</f>
        <v>0.17156616996824339</v>
      </c>
      <c r="S61" s="47">
        <f>R61/Q61</f>
        <v>6.9053741859417947E-3</v>
      </c>
      <c r="Y61" s="32">
        <v>6</v>
      </c>
      <c r="Z61" t="s">
        <v>9</v>
      </c>
      <c r="AA61" t="s">
        <v>29</v>
      </c>
      <c r="AB61" s="23">
        <v>24.9639917871718</v>
      </c>
      <c r="AC61" s="47">
        <f>AVERAGE(AB61:AB63)</f>
        <v>24.874983377293034</v>
      </c>
      <c r="AD61" s="47">
        <f>STDEV(AB61:AB63)</f>
        <v>7.8610445129975962E-2</v>
      </c>
      <c r="AE61" s="47">
        <f>AD61/AC61</f>
        <v>3.16022101151372E-3</v>
      </c>
      <c r="AK61" s="32">
        <v>6</v>
      </c>
      <c r="AL61" t="s">
        <v>9</v>
      </c>
      <c r="AM61" t="s">
        <v>29</v>
      </c>
      <c r="AN61" s="23">
        <v>24.203399517277401</v>
      </c>
      <c r="AO61" s="47">
        <f>AVERAGE(AN61:AN63)</f>
        <v>24.280080638994765</v>
      </c>
      <c r="AP61" s="47">
        <f>STDEV(AN61:AN63)</f>
        <v>0.18319259859199244</v>
      </c>
      <c r="AQ61" s="47">
        <f>AP61/AO61</f>
        <v>7.544974883558579E-3</v>
      </c>
    </row>
    <row r="62" spans="1:46">
      <c r="A62" s="32">
        <v>6</v>
      </c>
      <c r="B62" t="s">
        <v>9</v>
      </c>
      <c r="C62" t="s">
        <v>29</v>
      </c>
      <c r="D62" s="23">
        <v>24.866338985035199</v>
      </c>
      <c r="E62" s="47"/>
      <c r="F62" s="47"/>
      <c r="G62" s="47"/>
      <c r="M62" s="32">
        <v>6</v>
      </c>
      <c r="N62" t="s">
        <v>9</v>
      </c>
      <c r="O62" t="s">
        <v>29</v>
      </c>
      <c r="P62" s="23">
        <v>24.926654202765299</v>
      </c>
      <c r="Q62" s="47"/>
      <c r="R62" s="47"/>
      <c r="S62" s="47"/>
      <c r="Y62" s="32">
        <v>6</v>
      </c>
      <c r="Z62" t="s">
        <v>9</v>
      </c>
      <c r="AA62" t="s">
        <v>29</v>
      </c>
      <c r="AB62" s="23">
        <v>24.8458976454192</v>
      </c>
      <c r="AC62" s="47"/>
      <c r="AD62" s="47"/>
      <c r="AE62" s="47"/>
      <c r="AK62" s="32">
        <v>6</v>
      </c>
      <c r="AL62" t="s">
        <v>9</v>
      </c>
      <c r="AM62" t="s">
        <v>29</v>
      </c>
      <c r="AN62" s="23">
        <v>24.147688858576199</v>
      </c>
      <c r="AO62" s="47"/>
      <c r="AP62" s="47"/>
      <c r="AQ62" s="47"/>
    </row>
    <row r="63" spans="1:46">
      <c r="A63" s="32">
        <v>6</v>
      </c>
      <c r="B63" t="s">
        <v>9</v>
      </c>
      <c r="C63" t="s">
        <v>29</v>
      </c>
      <c r="D63" s="23">
        <v>24.616045843909799</v>
      </c>
      <c r="E63" s="47"/>
      <c r="F63" s="47"/>
      <c r="G63" s="47"/>
      <c r="M63" s="32">
        <v>6</v>
      </c>
      <c r="N63" t="s">
        <v>9</v>
      </c>
      <c r="O63" t="s">
        <v>29</v>
      </c>
      <c r="P63" s="23">
        <v>24.9610762139156</v>
      </c>
      <c r="Q63" s="47"/>
      <c r="R63" s="47"/>
      <c r="S63" s="47"/>
      <c r="Y63" s="32">
        <v>6</v>
      </c>
      <c r="Z63" t="s">
        <v>9</v>
      </c>
      <c r="AA63" t="s">
        <v>29</v>
      </c>
      <c r="AB63" s="23">
        <v>24.8150606992881</v>
      </c>
      <c r="AC63" s="47"/>
      <c r="AD63" s="47"/>
      <c r="AE63" s="47"/>
      <c r="AK63" s="32">
        <v>6</v>
      </c>
      <c r="AL63" t="s">
        <v>9</v>
      </c>
      <c r="AM63" t="s">
        <v>29</v>
      </c>
      <c r="AN63" s="23">
        <v>24.489153541130701</v>
      </c>
      <c r="AO63" s="47"/>
      <c r="AP63" s="47"/>
      <c r="AQ63" s="47"/>
    </row>
    <row r="64" spans="1:46">
      <c r="M64" s="32"/>
      <c r="P64" s="23"/>
      <c r="Q64" s="47"/>
      <c r="R64" s="47"/>
      <c r="S64" s="47"/>
      <c r="Y64" s="32"/>
      <c r="AB64" s="23"/>
      <c r="AC64" s="47"/>
      <c r="AD64" s="47"/>
      <c r="AE64" s="47"/>
      <c r="AK64" s="32"/>
      <c r="AN64" s="23"/>
      <c r="AO64" s="47"/>
      <c r="AP64" s="47"/>
      <c r="AQ64" s="47"/>
    </row>
    <row r="65" spans="1:43">
      <c r="M65" s="32"/>
      <c r="P65" s="23"/>
      <c r="Q65" s="47"/>
      <c r="R65" s="47"/>
      <c r="S65" s="47"/>
      <c r="Y65" s="32"/>
      <c r="AB65" s="23"/>
      <c r="AC65" s="47"/>
      <c r="AD65" s="47"/>
      <c r="AE65" s="47"/>
      <c r="AK65" s="32"/>
      <c r="AN65" s="23"/>
      <c r="AO65" s="47"/>
      <c r="AP65" s="47"/>
      <c r="AQ65" s="47"/>
    </row>
    <row r="66" spans="1:43">
      <c r="M66" s="32"/>
      <c r="P66" s="23"/>
      <c r="Q66" s="47"/>
      <c r="R66" s="47"/>
      <c r="S66" s="47"/>
      <c r="Y66" s="32"/>
      <c r="AB66" s="23"/>
      <c r="AC66" s="47"/>
      <c r="AD66" s="47"/>
      <c r="AE66" s="47"/>
      <c r="AK66" s="32"/>
      <c r="AN66" s="23"/>
      <c r="AO66" s="47"/>
      <c r="AP66" s="47"/>
      <c r="AQ66" s="47"/>
    </row>
    <row r="70" spans="1:43">
      <c r="A70" s="32"/>
      <c r="D70" s="23"/>
      <c r="E70" s="47"/>
      <c r="F70" s="47"/>
      <c r="G70" s="47"/>
      <c r="M70" s="32"/>
      <c r="P70" s="23"/>
      <c r="Q70" s="47"/>
      <c r="R70" s="47"/>
      <c r="S70" s="47"/>
    </row>
    <row r="71" spans="1:43">
      <c r="A71" s="32"/>
      <c r="D71" s="23"/>
      <c r="E71" s="47"/>
      <c r="F71" s="47"/>
      <c r="G71" s="47"/>
      <c r="M71" s="32"/>
      <c r="P71" s="23"/>
      <c r="Q71" s="47"/>
      <c r="R71" s="47"/>
      <c r="S71" s="47"/>
    </row>
    <row r="72" spans="1:43">
      <c r="A72" s="32"/>
      <c r="D72" s="23"/>
      <c r="E72" s="47"/>
      <c r="F72" s="47"/>
      <c r="G72" s="47"/>
      <c r="M72" s="32"/>
      <c r="P72" s="23"/>
      <c r="Q72" s="47"/>
      <c r="R72" s="47"/>
      <c r="S72" s="47"/>
    </row>
    <row r="82" spans="1:43">
      <c r="A82" s="32"/>
      <c r="D82" s="23"/>
      <c r="E82" s="47"/>
      <c r="F82" s="47"/>
      <c r="G82" s="47"/>
      <c r="M82" s="32"/>
      <c r="P82" s="23"/>
      <c r="Q82" s="47"/>
      <c r="R82" s="47"/>
      <c r="S82" s="47"/>
    </row>
    <row r="83" spans="1:43">
      <c r="A83" s="32"/>
      <c r="D83" s="23"/>
      <c r="E83" s="47"/>
      <c r="F83" s="47"/>
      <c r="G83" s="47"/>
      <c r="M83" s="32"/>
      <c r="P83" s="23"/>
      <c r="Q83" s="47"/>
      <c r="R83" s="47"/>
      <c r="S83" s="47"/>
    </row>
    <row r="84" spans="1:43">
      <c r="A84" s="32"/>
      <c r="D84" s="23"/>
      <c r="E84" s="47"/>
      <c r="F84" s="47"/>
      <c r="G84" s="47"/>
      <c r="M84" s="32"/>
      <c r="P84" s="23"/>
      <c r="Q84" s="47"/>
      <c r="R84" s="47"/>
      <c r="S84" s="47"/>
    </row>
    <row r="88" spans="1:43">
      <c r="Y88" s="32"/>
      <c r="AB88" s="23"/>
      <c r="AC88" s="47"/>
      <c r="AD88" s="47"/>
      <c r="AE88" s="47"/>
      <c r="AK88" s="32"/>
      <c r="AN88" s="23"/>
      <c r="AO88" s="47"/>
      <c r="AP88" s="47"/>
      <c r="AQ88" s="47"/>
    </row>
    <row r="89" spans="1:43">
      <c r="Y89" s="32"/>
      <c r="AB89" s="23"/>
      <c r="AC89" s="47"/>
      <c r="AD89" s="47"/>
      <c r="AE89" s="47"/>
      <c r="AK89" s="32"/>
      <c r="AN89" s="23"/>
      <c r="AO89" s="47"/>
      <c r="AP89" s="47"/>
      <c r="AQ89" s="47"/>
    </row>
    <row r="90" spans="1:43">
      <c r="Y90" s="32"/>
      <c r="AB90" s="23"/>
      <c r="AC90" s="47"/>
      <c r="AD90" s="47"/>
      <c r="AE90" s="47"/>
      <c r="AK90" s="32"/>
      <c r="AN90" s="23"/>
      <c r="AO90" s="47"/>
      <c r="AP90" s="47"/>
      <c r="AQ90" s="47"/>
    </row>
  </sheetData>
  <mergeCells count="271">
    <mergeCell ref="E4:E6"/>
    <mergeCell ref="F4:F6"/>
    <mergeCell ref="E7:E9"/>
    <mergeCell ref="F7:F9"/>
    <mergeCell ref="G7:G9"/>
    <mergeCell ref="E34:E36"/>
    <mergeCell ref="F34:F36"/>
    <mergeCell ref="G34:G36"/>
    <mergeCell ref="E28:E30"/>
    <mergeCell ref="E25:E27"/>
    <mergeCell ref="F25:F27"/>
    <mergeCell ref="G25:G27"/>
    <mergeCell ref="E19:E21"/>
    <mergeCell ref="F19:F21"/>
    <mergeCell ref="G19:G21"/>
    <mergeCell ref="E10:E12"/>
    <mergeCell ref="F10:F12"/>
    <mergeCell ref="G10:G12"/>
    <mergeCell ref="E31:E33"/>
    <mergeCell ref="F31:F33"/>
    <mergeCell ref="G31:G33"/>
    <mergeCell ref="E22:E24"/>
    <mergeCell ref="F22:F24"/>
    <mergeCell ref="G22:G24"/>
    <mergeCell ref="E13:E15"/>
    <mergeCell ref="F13:F15"/>
    <mergeCell ref="G13:G15"/>
    <mergeCell ref="E16:E18"/>
    <mergeCell ref="F16:F18"/>
    <mergeCell ref="G16:G18"/>
    <mergeCell ref="U3:V3"/>
    <mergeCell ref="Q4:Q6"/>
    <mergeCell ref="R4:R6"/>
    <mergeCell ref="S4:S6"/>
    <mergeCell ref="Q7:Q9"/>
    <mergeCell ref="R7:R9"/>
    <mergeCell ref="S7:S9"/>
    <mergeCell ref="F28:F30"/>
    <mergeCell ref="G28:G30"/>
    <mergeCell ref="G4:G6"/>
    <mergeCell ref="I3:J3"/>
    <mergeCell ref="G40:G42"/>
    <mergeCell ref="Q34:Q36"/>
    <mergeCell ref="R34:R36"/>
    <mergeCell ref="S34:S36"/>
    <mergeCell ref="Q28:Q30"/>
    <mergeCell ref="R28:R30"/>
    <mergeCell ref="S28:S30"/>
    <mergeCell ref="Q31:Q33"/>
    <mergeCell ref="R31:R33"/>
    <mergeCell ref="S31:S33"/>
    <mergeCell ref="E82:E84"/>
    <mergeCell ref="F82:F84"/>
    <mergeCell ref="G82:G84"/>
    <mergeCell ref="E49:E51"/>
    <mergeCell ref="F49:F51"/>
    <mergeCell ref="G49:G51"/>
    <mergeCell ref="E52:E54"/>
    <mergeCell ref="F52:F54"/>
    <mergeCell ref="G52:G54"/>
    <mergeCell ref="E70:E72"/>
    <mergeCell ref="F70:F72"/>
    <mergeCell ref="G70:G72"/>
    <mergeCell ref="E61:E63"/>
    <mergeCell ref="F61:F63"/>
    <mergeCell ref="G61:G63"/>
    <mergeCell ref="Q37:Q39"/>
    <mergeCell ref="R37:R39"/>
    <mergeCell ref="S37:S39"/>
    <mergeCell ref="Q40:Q42"/>
    <mergeCell ref="E58:E60"/>
    <mergeCell ref="F58:F60"/>
    <mergeCell ref="G58:G60"/>
    <mergeCell ref="E55:E57"/>
    <mergeCell ref="F55:F57"/>
    <mergeCell ref="G55:G57"/>
    <mergeCell ref="E46:E48"/>
    <mergeCell ref="F46:F48"/>
    <mergeCell ref="G46:G48"/>
    <mergeCell ref="E43:E45"/>
    <mergeCell ref="F43:F45"/>
    <mergeCell ref="G43:G45"/>
    <mergeCell ref="E37:E39"/>
    <mergeCell ref="F37:F39"/>
    <mergeCell ref="G37:G39"/>
    <mergeCell ref="E40:E42"/>
    <mergeCell ref="F40:F42"/>
    <mergeCell ref="Q82:Q84"/>
    <mergeCell ref="R82:R84"/>
    <mergeCell ref="S82:S84"/>
    <mergeCell ref="Q49:Q51"/>
    <mergeCell ref="R49:R51"/>
    <mergeCell ref="S49:S51"/>
    <mergeCell ref="Q52:Q54"/>
    <mergeCell ref="R52:R54"/>
    <mergeCell ref="S52:S54"/>
    <mergeCell ref="Q70:Q72"/>
    <mergeCell ref="R70:R72"/>
    <mergeCell ref="S70:S72"/>
    <mergeCell ref="Q64:Q66"/>
    <mergeCell ref="R64:R66"/>
    <mergeCell ref="S64:S66"/>
    <mergeCell ref="AG3:AH3"/>
    <mergeCell ref="AC4:AC6"/>
    <mergeCell ref="AD4:AD6"/>
    <mergeCell ref="AE4:AE6"/>
    <mergeCell ref="AC7:AC9"/>
    <mergeCell ref="AD7:AD9"/>
    <mergeCell ref="AE7:AE9"/>
    <mergeCell ref="Q58:Q60"/>
    <mergeCell ref="R58:R60"/>
    <mergeCell ref="S58:S60"/>
    <mergeCell ref="Q55:Q57"/>
    <mergeCell ref="R55:R57"/>
    <mergeCell ref="S55:S57"/>
    <mergeCell ref="Q46:Q48"/>
    <mergeCell ref="R46:R48"/>
    <mergeCell ref="S46:S48"/>
    <mergeCell ref="R40:R42"/>
    <mergeCell ref="S40:S42"/>
    <mergeCell ref="Q43:Q45"/>
    <mergeCell ref="R43:R45"/>
    <mergeCell ref="S43:S45"/>
    <mergeCell ref="Q25:Q27"/>
    <mergeCell ref="R25:R27"/>
    <mergeCell ref="S25:S27"/>
    <mergeCell ref="AC13:AC15"/>
    <mergeCell ref="AD13:AD15"/>
    <mergeCell ref="AE13:AE15"/>
    <mergeCell ref="AC10:AC12"/>
    <mergeCell ref="AD10:AD12"/>
    <mergeCell ref="AE10:AE12"/>
    <mergeCell ref="Q61:Q63"/>
    <mergeCell ref="R61:R63"/>
    <mergeCell ref="S61:S63"/>
    <mergeCell ref="Q22:Q24"/>
    <mergeCell ref="R22:R24"/>
    <mergeCell ref="S22:S24"/>
    <mergeCell ref="Q16:Q18"/>
    <mergeCell ref="R16:R18"/>
    <mergeCell ref="S16:S18"/>
    <mergeCell ref="Q19:Q21"/>
    <mergeCell ref="R19:R21"/>
    <mergeCell ref="S19:S21"/>
    <mergeCell ref="Q13:Q15"/>
    <mergeCell ref="R13:R15"/>
    <mergeCell ref="S13:S15"/>
    <mergeCell ref="Q10:Q12"/>
    <mergeCell ref="R10:R12"/>
    <mergeCell ref="S10:S12"/>
    <mergeCell ref="AC25:AC27"/>
    <mergeCell ref="AD25:AD27"/>
    <mergeCell ref="AE25:AE27"/>
    <mergeCell ref="AC22:AC24"/>
    <mergeCell ref="AD22:AD24"/>
    <mergeCell ref="AE22:AE24"/>
    <mergeCell ref="AC16:AC18"/>
    <mergeCell ref="AD16:AD18"/>
    <mergeCell ref="AE16:AE18"/>
    <mergeCell ref="AC19:AC21"/>
    <mergeCell ref="AD19:AD21"/>
    <mergeCell ref="AE19:AE21"/>
    <mergeCell ref="AC37:AC39"/>
    <mergeCell ref="AD37:AD39"/>
    <mergeCell ref="AE37:AE39"/>
    <mergeCell ref="AC34:AC36"/>
    <mergeCell ref="AD34:AD36"/>
    <mergeCell ref="AE34:AE36"/>
    <mergeCell ref="AC28:AC30"/>
    <mergeCell ref="AD28:AD30"/>
    <mergeCell ref="AE28:AE30"/>
    <mergeCell ref="AC31:AC33"/>
    <mergeCell ref="AD31:AD33"/>
    <mergeCell ref="AE31:AE33"/>
    <mergeCell ref="AC46:AC48"/>
    <mergeCell ref="AD46:AD48"/>
    <mergeCell ref="AE46:AE48"/>
    <mergeCell ref="AC40:AC42"/>
    <mergeCell ref="AD40:AD42"/>
    <mergeCell ref="AE40:AE42"/>
    <mergeCell ref="AC43:AC45"/>
    <mergeCell ref="AD43:AD45"/>
    <mergeCell ref="AE43:AE45"/>
    <mergeCell ref="AC52:AC54"/>
    <mergeCell ref="AD52:AD54"/>
    <mergeCell ref="AE52:AE54"/>
    <mergeCell ref="AC55:AC57"/>
    <mergeCell ref="AD55:AD57"/>
    <mergeCell ref="AE55:AE57"/>
    <mergeCell ref="AC49:AC51"/>
    <mergeCell ref="AD49:AD51"/>
    <mergeCell ref="AE49:AE51"/>
    <mergeCell ref="AC88:AC90"/>
    <mergeCell ref="AD88:AD90"/>
    <mergeCell ref="AE88:AE90"/>
    <mergeCell ref="AC61:AC63"/>
    <mergeCell ref="AD61:AD63"/>
    <mergeCell ref="AE61:AE63"/>
    <mergeCell ref="AC58:AC60"/>
    <mergeCell ref="AD58:AD60"/>
    <mergeCell ref="AE58:AE60"/>
    <mergeCell ref="AC64:AC66"/>
    <mergeCell ref="AD64:AD66"/>
    <mergeCell ref="AE64:AE66"/>
    <mergeCell ref="AO13:AO15"/>
    <mergeCell ref="AP13:AP15"/>
    <mergeCell ref="AQ13:AQ15"/>
    <mergeCell ref="AO10:AO12"/>
    <mergeCell ref="AP10:AP12"/>
    <mergeCell ref="AQ10:AQ12"/>
    <mergeCell ref="AS3:AT3"/>
    <mergeCell ref="AO4:AO6"/>
    <mergeCell ref="AP4:AP6"/>
    <mergeCell ref="AQ4:AQ6"/>
    <mergeCell ref="AO7:AO9"/>
    <mergeCell ref="AP7:AP9"/>
    <mergeCell ref="AQ7:AQ9"/>
    <mergeCell ref="AO25:AO27"/>
    <mergeCell ref="AP25:AP27"/>
    <mergeCell ref="AQ25:AQ27"/>
    <mergeCell ref="AO22:AO24"/>
    <mergeCell ref="AP22:AP24"/>
    <mergeCell ref="AQ22:AQ24"/>
    <mergeCell ref="AO16:AO18"/>
    <mergeCell ref="AP16:AP18"/>
    <mergeCell ref="AQ16:AQ18"/>
    <mergeCell ref="AO19:AO21"/>
    <mergeCell ref="AP19:AP21"/>
    <mergeCell ref="AQ19:AQ21"/>
    <mergeCell ref="AO37:AO39"/>
    <mergeCell ref="AP37:AP39"/>
    <mergeCell ref="AQ37:AQ39"/>
    <mergeCell ref="AO34:AO36"/>
    <mergeCell ref="AP34:AP36"/>
    <mergeCell ref="AQ34:AQ36"/>
    <mergeCell ref="AO28:AO30"/>
    <mergeCell ref="AP28:AP30"/>
    <mergeCell ref="AQ28:AQ30"/>
    <mergeCell ref="AO31:AO33"/>
    <mergeCell ref="AP31:AP33"/>
    <mergeCell ref="AQ31:AQ33"/>
    <mergeCell ref="AO46:AO48"/>
    <mergeCell ref="AP46:AP48"/>
    <mergeCell ref="AQ46:AQ48"/>
    <mergeCell ref="AO40:AO42"/>
    <mergeCell ref="AP40:AP42"/>
    <mergeCell ref="AQ40:AQ42"/>
    <mergeCell ref="AO43:AO45"/>
    <mergeCell ref="AP43:AP45"/>
    <mergeCell ref="AQ43:AQ45"/>
    <mergeCell ref="AO52:AO54"/>
    <mergeCell ref="AP52:AP54"/>
    <mergeCell ref="AQ52:AQ54"/>
    <mergeCell ref="AO55:AO57"/>
    <mergeCell ref="AP55:AP57"/>
    <mergeCell ref="AQ55:AQ57"/>
    <mergeCell ref="AO49:AO51"/>
    <mergeCell ref="AP49:AP51"/>
    <mergeCell ref="AQ49:AQ51"/>
    <mergeCell ref="AO88:AO90"/>
    <mergeCell ref="AP88:AP90"/>
    <mergeCell ref="AQ88:AQ90"/>
    <mergeCell ref="AO61:AO63"/>
    <mergeCell ref="AP61:AP63"/>
    <mergeCell ref="AQ61:AQ63"/>
    <mergeCell ref="AO58:AO60"/>
    <mergeCell ref="AP58:AP60"/>
    <mergeCell ref="AQ58:AQ60"/>
    <mergeCell ref="AO64:AO66"/>
    <mergeCell ref="AP64:AP66"/>
    <mergeCell ref="AQ64:AQ66"/>
  </mergeCells>
  <conditionalFormatting sqref="G70:G72 G82:G84 G13:G63 S70:S72 S82:S84 S13:S63 AE88:AE90 AE13:AE63 AQ88:AQ90 AQ13:AQ63">
    <cfRule type="cellIs" dxfId="11" priority="35" operator="greaterThan">
      <formula>0.025</formula>
    </cfRule>
  </conditionalFormatting>
  <conditionalFormatting sqref="G3:G9">
    <cfRule type="cellIs" dxfId="10" priority="27" operator="greaterThan">
      <formula>0.025</formula>
    </cfRule>
  </conditionalFormatting>
  <conditionalFormatting sqref="G10:G12">
    <cfRule type="cellIs" dxfId="9" priority="28" operator="greaterThan">
      <formula>0.025</formula>
    </cfRule>
  </conditionalFormatting>
  <conditionalFormatting sqref="S3:S9">
    <cfRule type="cellIs" dxfId="8" priority="20" operator="greaterThan">
      <formula>0.025</formula>
    </cfRule>
  </conditionalFormatting>
  <conditionalFormatting sqref="S10:S12">
    <cfRule type="cellIs" dxfId="7" priority="21" operator="greaterThan">
      <formula>0.025</formula>
    </cfRule>
  </conditionalFormatting>
  <conditionalFormatting sqref="S64:S66">
    <cfRule type="cellIs" dxfId="6" priority="16" operator="greaterThan">
      <formula>0.025</formula>
    </cfRule>
  </conditionalFormatting>
  <conditionalFormatting sqref="AE3:AE9">
    <cfRule type="cellIs" dxfId="5" priority="13" operator="greaterThan">
      <formula>0.025</formula>
    </cfRule>
  </conditionalFormatting>
  <conditionalFormatting sqref="AE10:AE12">
    <cfRule type="cellIs" dxfId="4" priority="14" operator="greaterThan">
      <formula>0.025</formula>
    </cfRule>
  </conditionalFormatting>
  <conditionalFormatting sqref="AE64:AE66">
    <cfRule type="cellIs" dxfId="3" priority="9" operator="greaterThan">
      <formula>0.025</formula>
    </cfRule>
  </conditionalFormatting>
  <conditionalFormatting sqref="AQ3:AQ9">
    <cfRule type="cellIs" dxfId="2" priority="6" operator="greaterThan">
      <formula>0.025</formula>
    </cfRule>
  </conditionalFormatting>
  <conditionalFormatting sqref="AQ10:AQ12">
    <cfRule type="cellIs" dxfId="1" priority="7" operator="greaterThan">
      <formula>0.025</formula>
    </cfRule>
  </conditionalFormatting>
  <conditionalFormatting sqref="AQ64:AQ66">
    <cfRule type="cellIs" dxfId="0" priority="2" operator="greaterThan">
      <formula>0.025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WT 640bp</vt:lpstr>
      <vt:lpstr>exo1 sgs1 640bp</vt:lpstr>
      <vt:lpstr>Ddc2-Rad53 640bp</vt:lpstr>
      <vt:lpstr>exo1 sgs1 Ddc2-Rad53 640bp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Kimble</dc:creator>
  <cp:lastModifiedBy>Michael Kimble</cp:lastModifiedBy>
  <dcterms:created xsi:type="dcterms:W3CDTF">2023-06-01T16:39:30Z</dcterms:created>
  <dcterms:modified xsi:type="dcterms:W3CDTF">2023-06-12T01:45:49Z</dcterms:modified>
</cp:coreProperties>
</file>